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lonsf001\#LONSF001\InvestorRelations\04_Disclosure\2024\Q1 24\19_Quarterly Data Series\"/>
    </mc:Choice>
  </mc:AlternateContent>
  <xr:revisionPtr revIDLastSave="0" documentId="13_ncr:1_{695E2967-A1D7-4E31-A658-B59A8663F11F}" xr6:coauthVersionLast="47" xr6:coauthVersionMax="47" xr10:uidLastSave="{00000000-0000-0000-0000-000000000000}"/>
  <bookViews>
    <workbookView xWindow="-28920" yWindow="-120" windowWidth="29040" windowHeight="15840" tabRatio="913" xr2:uid="{00000000-000D-0000-FFFF-FFFF00000000}"/>
  </bookViews>
  <sheets>
    <sheet name="Cover" sheetId="7" r:id="rId1"/>
    <sheet name="Index" sheetId="9" r:id="rId2"/>
    <sheet name="Income Statement" sheetId="1" r:id="rId3"/>
    <sheet name="Summary Balance Sheet" sheetId="2" r:id="rId4"/>
    <sheet name="Capital, Liquidity and Funding" sheetId="3" r:id="rId5"/>
    <sheet name="Disclaimer" sheetId="8" r:id="rId6"/>
  </sheets>
  <externalReferences>
    <externalReference r:id="rId7"/>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4" hidden="1">[1]Sheet1!#REF!</definedName>
    <definedName name="_4_0Swvu.End2EndReaso" localSheetId="0" hidden="1">[1]Sheet1!#REF!</definedName>
    <definedName name="_4_0Swvu.End2EndReaso" localSheetId="5" hidden="1">[1]Sheet1!#REF!</definedName>
    <definedName name="_4_0Swvu.End2EndReaso" localSheetId="2" hidden="1">[1]Sheet1!#REF!</definedName>
    <definedName name="_4_0Swvu.End2EndReaso" localSheetId="1" hidden="1">[1]Sheet1!#REF!</definedName>
    <definedName name="_4_0Swvu.End2EndReaso" localSheetId="3"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4">'Capital, Liquidity and Funding'!$A$2:$G$22</definedName>
    <definedName name="_xlnm.Print_Area" localSheetId="0">Cover!$A$2:$H$26</definedName>
    <definedName name="_xlnm.Print_Area" localSheetId="5">Disclaimer!$A$2:$I$23</definedName>
    <definedName name="_xlnm.Print_Area" localSheetId="2">'Income Statement'!$A$2:$G$22</definedName>
    <definedName name="_xlnm.Print_Area" localSheetId="1">Index!$A$2:$H$19</definedName>
    <definedName name="_xlnm.Print_Area" localSheetId="3">'Summary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 l="1"/>
  <c r="E9" i="2"/>
  <c r="F9" i="2"/>
  <c r="G9" i="2"/>
  <c r="D14" i="2"/>
  <c r="D17" i="2" s="1"/>
  <c r="E14" i="2"/>
  <c r="F14" i="2"/>
  <c r="G14" i="2"/>
  <c r="E17" i="2"/>
  <c r="F17" i="2"/>
  <c r="G17" i="2"/>
  <c r="D9" i="1"/>
  <c r="E9" i="1"/>
  <c r="F9" i="1"/>
  <c r="G9" i="1"/>
  <c r="D13" i="1"/>
  <c r="E13" i="1"/>
  <c r="F13" i="1"/>
  <c r="G13" i="1"/>
  <c r="D15" i="1"/>
  <c r="E15" i="1"/>
  <c r="F15" i="1"/>
  <c r="G15" i="1"/>
  <c r="D18" i="1"/>
  <c r="E18" i="1"/>
  <c r="F18" i="1"/>
  <c r="G18" i="1"/>
  <c r="B3" i="1" l="1"/>
  <c r="B3" i="8" s="1"/>
  <c r="B3" i="2"/>
  <c r="B3" i="9"/>
  <c r="B3" i="3" l="1"/>
</calcChain>
</file>

<file path=xl/sharedStrings.xml><?xml version="1.0" encoding="utf-8"?>
<sst xmlns="http://schemas.openxmlformats.org/spreadsheetml/2006/main" count="92" uniqueCount="65">
  <si>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</si>
  <si>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</si>
  <si>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</si>
  <si>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</si>
  <si>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</si>
  <si>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</si>
  <si>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</si>
  <si>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</si>
  <si>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</si>
  <si>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</si>
  <si>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</si>
  <si>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</si>
  <si>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</si>
  <si>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</si>
  <si>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</si>
  <si>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</si>
  <si>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Provisions for other liabilities and charges</t>
  </si>
  <si>
    <t>UK leverage ratio</t>
  </si>
  <si>
    <t>Summary balance sheet</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</si>
  <si>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</si>
  <si>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</si>
  <si>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</si>
  <si>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</si>
  <si>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</si>
  <si>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</si>
  <si>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</si>
  <si>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</si>
  <si>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</si>
  <si>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Non-controlling interest</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</si>
  <si>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</si>
  <si>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</si>
  <si>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</si>
  <si>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</si>
  <si>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</si>
  <si>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</si>
  <si>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</si>
  <si>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1. Comprises ‘Net fee and commission income’ and ‘Other operating income’</t>
  </si>
  <si>
    <t>Customer loans</t>
  </si>
  <si>
    <t xml:space="preserve">Customer deposits </t>
  </si>
  <si>
    <t>-</t>
  </si>
  <si>
    <t>Summarised balance sheet</t>
  </si>
  <si>
    <t>Credit impairment (charges) / write-backs</t>
  </si>
  <si>
    <t>Operating expenses before credit impairment (charges) / write-backs, provisions and charges</t>
  </si>
  <si>
    <t>Banking NIM</t>
  </si>
  <si>
    <t>31.03.23</t>
  </si>
  <si>
    <t>Profit before tax</t>
  </si>
  <si>
    <t>Tax on profit</t>
  </si>
  <si>
    <t>Q1-23</t>
  </si>
  <si>
    <t>Q2-23</t>
  </si>
  <si>
    <t>30.06.23</t>
  </si>
  <si>
    <t>- term funding</t>
  </si>
  <si>
    <t>- TFSME</t>
  </si>
  <si>
    <t>Data Series</t>
  </si>
  <si>
    <t>Q3-23</t>
  </si>
  <si>
    <t>30.09.23</t>
  </si>
  <si>
    <t>Q4-23</t>
  </si>
  <si>
    <t>31.12.23</t>
  </si>
  <si>
    <t>CIR</t>
  </si>
  <si>
    <t>Results for the three months ended 31 March 2024</t>
  </si>
  <si>
    <t>Q1-24</t>
  </si>
  <si>
    <t>31.03.24</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</si>
  <si>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255 of the Santander UK Group Holdings plc 2023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</si>
  <si>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 xml:space="preserve">This file should be read in conjuction with the Santander UK Group Holdings plc Quarterly Management Statement for the three months ended 31 March 2024 and its accompanying appendices. </t>
  </si>
  <si>
    <t xml:space="preserve">The Quarterly Management Statetement provides a summary of the unaudited business and financial trends for the three months ended 31 March 2024 for Santander UK Group Holdings plc and its subsidiaries (Santander UK), including its principal subsidiary Santander UK plc. </t>
  </si>
  <si>
    <t>Liquidity Coverage Ratio (LCR)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</si>
</sst>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dd\ mmmyy\ hh:mm"/>
    <numFmt numFmtId="216" formatCode="0.0"/>
    <numFmt numFmtId="217" formatCode="_-* #,##0\ _D_M_-;\-* #,##0\ _D_M_-;_-* &quot;-&quot;\ _D_M_-;_-@_-"/>
    <numFmt numFmtId="218" formatCode="_-* #,##0.00\ _D_M_-;\-* #,##0.00\ _D_M_-;_-* &quot;-&quot;??\ _D_M_-;_-@_-"/>
    <numFmt numFmtId="219" formatCode="#,##0.000_);\(#,##0.000\)"/>
    <numFmt numFmtId="220" formatCode="* _-#,##0.00\ [$€];* \-#,##0.00\ [$€];* _-&quot;-&quot;??\ [$€];@"/>
    <numFmt numFmtId="221" formatCode="_([$€]* #,##0.00_);_([$€]* \(#,##0.00\);_([$€]* &quot;-&quot;??_);_(@_)"/>
    <numFmt numFmtId="222" formatCode="_-* #,##0.00\ [$€]_-;\-* #,##0.00\ [$€]_-;_-* &quot;-&quot;??\ [$€]_-;_-@_-"/>
    <numFmt numFmtId="223" formatCode="#,##0.0000"/>
    <numFmt numFmtId="224" formatCode="#,##0.000_);[Red]\(#,##0.000\)"/>
    <numFmt numFmtId="225" formatCode="#,##0,;\-#,##0,"/>
    <numFmt numFmtId="226" formatCode="#,##0.0_);\(#,##0.0\)"/>
    <numFmt numFmtId="227" formatCode="_(#,##0_);\(#,##0\);\-_);_(@"/>
    <numFmt numFmtId="228" formatCode="_(0_);\(0\);\-_);_(@"/>
    <numFmt numFmtId="229" formatCode="_-* #,##0_-;\-* #,##0_-;_-* \-_-;_-@_-"/>
    <numFmt numFmtId="230" formatCode="_ * #,##0_)_P_t_s_ ;_ * \(#,##0\)_P_t_s_ ;_ * &quot;-&quot;_)_P_t_s_ ;_ @_ "/>
    <numFmt numFmtId="231" formatCode="_-* #,##0.00_-;\-* #,##0.00_-;_-* \-??_-;_-@_-"/>
    <numFmt numFmtId="232" formatCode="_-* #,##0\ _F_-;\-* #,##0\ _F_-;_-* &quot;-&quot;\ _F_-;_-@_-"/>
    <numFmt numFmtId="233" formatCode="_-* #,##0.00\ _F_-;\-* #,##0.00\ _F_-;_-* &quot;-&quot;??\ _F_-;_-@_-"/>
    <numFmt numFmtId="234" formatCode="0.00000000000000"/>
    <numFmt numFmtId="235" formatCode="0.0000000000000"/>
    <numFmt numFmtId="236" formatCode="#,##0.000;[Red]\(#,##0.000\)"/>
    <numFmt numFmtId="237" formatCode="_(&quot;$&quot;\ * #,##0.00_);_(&quot;$&quot;\ * \(#,##0.00\);_(&quot;$&quot;\ * &quot;-&quot;??_);_(@_)"/>
    <numFmt numFmtId="238" formatCode="_ * #,##0_)&quot;Pts&quot;_ ;_ * \(#,##0\)&quot;Pts&quot;_ ;_ * &quot;-&quot;_)&quot;Pts&quot;_ ;_ @_ "/>
    <numFmt numFmtId="239" formatCode="#,##0.00&quot;Pts&quot;_);[Red]\(#,##0.00&quot;Pts&quot;\)"/>
    <numFmt numFmtId="240" formatCode="_-* #,##0\ &quot;F&quot;_-;\-* #,##0\ &quot;F&quot;_-;_-* &quot;-&quot;\ &quot;F&quot;_-;_-@_-"/>
    <numFmt numFmtId="241" formatCode="_-* #,##0.00\ &quot;F&quot;_-;\-* #,##0.00\ &quot;F&quot;_-;_-* &quot;-&quot;??\ &quot;F&quot;_-;_-@_-"/>
    <numFmt numFmtId="242" formatCode="0.00_)"/>
    <numFmt numFmtId="243" formatCode="#,##0_ ;[Red]\-#,##0\ "/>
    <numFmt numFmtId="244" formatCode="_ * #,##0_ ;_ * \-#,##0_ ;_ * &quot;-&quot;_ ;_ @_ "/>
    <numFmt numFmtId="245" formatCode="0%;\(0%\)"/>
    <numFmt numFmtId="246" formatCode="#,##0%_);\(#,##0%\);\-_%_);_(@"/>
    <numFmt numFmtId="247" formatCode="\-"/>
    <numFmt numFmtId="248" formatCode="0.00%_);\(0.00%\);\-_._0_0_%_);_(@"/>
    <numFmt numFmtId="249" formatCode="0.0000%_);\(0.0000%\);\-_._0_0_0_0_%_);_(@"/>
    <numFmt numFmtId="250" formatCode="&quot;$&quot;#,##0;\-&quot;$&quot;#,##0"/>
    <numFmt numFmtId="251" formatCode="[Blue]#,##0_ ;[Red]\(#,##0\)"/>
    <numFmt numFmtId="252" formatCode="mm/dd/yy"/>
    <numFmt numFmtId="253" formatCode="[Red]General"/>
    <numFmt numFmtId="254" formatCode="d\-m\-yy"/>
    <numFmt numFmtId="255" formatCode="#,##0.00_ ;[Red]\-#,##0.00\ "/>
    <numFmt numFmtId="256" formatCode="#,##0_);\(#,##0_)"/>
    <numFmt numFmtId="257" formatCode="d/m"/>
    <numFmt numFmtId="258" formatCode="_-* #,##0\ &quot;DM&quot;_-;\-* #,##0\ &quot;DM&quot;_-;_-* &quot;-&quot;\ &quot;DM&quot;_-;_-@_-"/>
    <numFmt numFmtId="259" formatCode="_-* #,##0.00\ &quot;DM&quot;_-;\-* #,##0.00\ &quot;DM&quot;_-;_-* &quot;-&quot;??\ &quot;DM&quot;_-;_-@_-"/>
    <numFmt numFmtId="260" formatCode="yyyy"/>
    <numFmt numFmtId="261" formatCode="#,##0,,\ ;\(#,##0,,\);\-;"/>
  </numFmts>
  <fonts count="173">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sz val="10"/>
      <color rgb="FFFF0000"/>
      <name val="Santander Text"/>
      <family val="2"/>
    </font>
    <font>
      <b/>
      <sz val="11"/>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0" fontId="19" fillId="0" borderId="0"/>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15" fontId="19" fillId="0" borderId="0"/>
    <xf numFmtId="15" fontId="19" fillId="0" borderId="0"/>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5" fontId="31" fillId="0" borderId="0" applyFont="0" applyFill="0" applyBorder="0" applyAlignment="0" applyProtection="0"/>
    <xf numFmtId="0" fontId="34" fillId="0" borderId="0"/>
    <xf numFmtId="175"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0" fontId="45" fillId="0" borderId="12"/>
    <xf numFmtId="0" fontId="45" fillId="0" borderId="12"/>
    <xf numFmtId="0" fontId="45" fillId="0" borderId="12"/>
    <xf numFmtId="0" fontId="45" fillId="0" borderId="12"/>
    <xf numFmtId="0" fontId="45" fillId="0" borderId="12"/>
    <xf numFmtId="170" fontId="45" fillId="0" borderId="12"/>
    <xf numFmtId="170" fontId="45" fillId="0" borderId="12"/>
    <xf numFmtId="170"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0" fontId="56" fillId="38" borderId="0" applyNumberFormat="0" applyBorder="0" applyAlignment="0" applyProtection="0"/>
    <xf numFmtId="0" fontId="57" fillId="0" borderId="0"/>
    <xf numFmtId="0" fontId="58" fillId="59" borderId="0"/>
    <xf numFmtId="187" fontId="19" fillId="0" borderId="0" applyFill="0" applyBorder="0" applyAlignment="0"/>
    <xf numFmtId="187" fontId="19" fillId="0" borderId="0" applyFill="0" applyBorder="0" applyAlignment="0"/>
    <xf numFmtId="187"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90" fontId="46" fillId="0" borderId="14">
      <alignment horizontal="center" vertical="center"/>
    </xf>
    <xf numFmtId="10" fontId="46" fillId="0" borderId="14">
      <alignment horizontal="center" vertical="center"/>
    </xf>
    <xf numFmtId="19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38" fillId="0" borderId="0"/>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72" fillId="0" borderId="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5" fontId="19" fillId="0" borderId="0" applyBorder="0"/>
    <xf numFmtId="205" fontId="19" fillId="0" borderId="0" applyBorder="0"/>
    <xf numFmtId="0" fontId="38" fillId="0" borderId="0"/>
    <xf numFmtId="206" fontId="19" fillId="0" borderId="0" applyBorder="0"/>
    <xf numFmtId="206" fontId="19" fillId="0" borderId="0" applyBorder="0"/>
    <xf numFmtId="0" fontId="38" fillId="0" borderId="0"/>
    <xf numFmtId="207" fontId="19" fillId="0" borderId="0" applyBorder="0"/>
    <xf numFmtId="207"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2" fontId="85"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5"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5" fontId="81" fillId="59" borderId="0" applyFont="0" applyFill="0" applyBorder="0" applyAlignment="0" applyProtection="0">
      <alignment vertical="center"/>
    </xf>
    <xf numFmtId="0" fontId="86" fillId="0" borderId="0">
      <alignment horizontal="left"/>
    </xf>
    <xf numFmtId="216" fontId="45" fillId="0" borderId="0"/>
    <xf numFmtId="217" fontId="19" fillId="0" borderId="0" applyFont="0" applyFill="0" applyBorder="0" applyAlignment="0" applyProtection="0"/>
    <xf numFmtId="218" fontId="19" fillId="0" borderId="0" applyFont="0" applyFill="0" applyBorder="0" applyAlignment="0" applyProtection="0"/>
    <xf numFmtId="0" fontId="87"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9" fontId="88" fillId="0" borderId="0" applyBorder="0" applyAlignment="0">
      <alignment horizontal="left"/>
    </xf>
    <xf numFmtId="219"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0"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2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22"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22" fontId="30" fillId="0" borderId="0" applyFont="0" applyFill="0" applyBorder="0" applyAlignment="0" applyProtection="0"/>
    <xf numFmtId="221"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2"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92"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8" fillId="38" borderId="0" applyNumberFormat="0" applyBorder="0" applyAlignment="0" applyProtection="0"/>
    <xf numFmtId="170"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101" fillId="0" borderId="18" applyNumberFormat="0" applyFill="0" applyAlignment="0" applyProtection="0"/>
    <xf numFmtId="170"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2" fillId="0" borderId="19" applyNumberFormat="0" applyFill="0" applyAlignment="0" applyProtection="0"/>
    <xf numFmtId="170"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3" fillId="0" borderId="20" applyNumberFormat="0" applyFill="0" applyAlignment="0" applyProtection="0"/>
    <xf numFmtId="170"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3"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1" fontId="19" fillId="68" borderId="25">
      <protection locked="0"/>
    </xf>
    <xf numFmtId="191" fontId="19" fillId="68" borderId="25">
      <protection locked="0"/>
    </xf>
    <xf numFmtId="0" fontId="38" fillId="0" borderId="0"/>
    <xf numFmtId="192" fontId="19" fillId="68" borderId="26">
      <protection locked="0"/>
    </xf>
    <xf numFmtId="192" fontId="19" fillId="68" borderId="26">
      <protection locked="0"/>
    </xf>
    <xf numFmtId="0" fontId="38" fillId="0" borderId="0"/>
    <xf numFmtId="193" fontId="19" fillId="68" borderId="26">
      <protection locked="0"/>
    </xf>
    <xf numFmtId="193" fontId="19" fillId="68" borderId="26">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0" fontId="51" fillId="37" borderId="0" applyNumberFormat="0" applyBorder="0" applyAlignment="0" applyProtection="0"/>
    <xf numFmtId="225" fontId="108" fillId="0" borderId="10"/>
    <xf numFmtId="225"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6"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227" fontId="32" fillId="0" borderId="0" applyFont="0" applyFill="0" applyBorder="0" applyAlignment="0">
      <alignment vertical="top"/>
    </xf>
    <xf numFmtId="228" fontId="32" fillId="0" borderId="0" applyFont="0" applyFill="0" applyBorder="0" applyAlignment="0">
      <alignment vertical="top"/>
    </xf>
    <xf numFmtId="205" fontId="19" fillId="68" borderId="26">
      <protection locked="0"/>
    </xf>
    <xf numFmtId="205" fontId="19" fillId="68" borderId="26">
      <protection locked="0"/>
    </xf>
    <xf numFmtId="0" fontId="38" fillId="0" borderId="0"/>
    <xf numFmtId="206" fontId="19" fillId="68" borderId="26">
      <protection locked="0"/>
    </xf>
    <xf numFmtId="206" fontId="19" fillId="68" borderId="26">
      <protection locked="0"/>
    </xf>
    <xf numFmtId="0" fontId="38" fillId="0" borderId="0"/>
    <xf numFmtId="207" fontId="19" fillId="68" borderId="26">
      <protection locked="0"/>
    </xf>
    <xf numFmtId="207"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8" fillId="0" borderId="17" applyNumberFormat="0" applyFill="0" applyAlignment="0" applyProtection="0"/>
    <xf numFmtId="170"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6"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9"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19" fillId="0" borderId="0" applyFont="0" applyFill="0" applyBorder="0" applyAlignment="0" applyProtection="0"/>
    <xf numFmtId="231" fontId="19" fillId="0" borderId="0" applyFill="0" applyBorder="0" applyAlignment="0" applyProtection="0"/>
    <xf numFmtId="231"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2" fontId="19" fillId="0" borderId="0" applyFont="0" applyFill="0" applyBorder="0" applyAlignment="0" applyProtection="0"/>
    <xf numFmtId="233"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10" fontId="31" fillId="75" borderId="32" applyBorder="0">
      <alignment horizontal="center"/>
      <protection locked="0"/>
    </xf>
    <xf numFmtId="237" fontId="19" fillId="0" borderId="0" applyFont="0" applyFill="0" applyBorder="0" applyAlignment="0" applyProtection="0"/>
    <xf numFmtId="238" fontId="19" fillId="0" borderId="0" applyFont="0" applyFill="0" applyBorder="0" applyAlignment="0" applyProtection="0"/>
    <xf numFmtId="239" fontId="121" fillId="0" borderId="0" applyFont="0" applyFill="0" applyBorder="0" applyAlignment="0" applyProtection="0"/>
    <xf numFmtId="240" fontId="19" fillId="0" borderId="0" applyFont="0" applyFill="0" applyBorder="0" applyAlignment="0" applyProtection="0"/>
    <xf numFmtId="241"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0" fontId="125" fillId="35" borderId="0" applyNumberFormat="0" applyBorder="0" applyAlignment="0" applyProtection="0"/>
    <xf numFmtId="170"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2"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3" fontId="88" fillId="0" borderId="0" applyNumberFormat="0" applyFont="0"/>
    <xf numFmtId="243" fontId="88" fillId="0" borderId="0" applyNumberFormat="0" applyFont="0"/>
    <xf numFmtId="243" fontId="88" fillId="0" borderId="0" applyNumberFormat="0" applyFont="0"/>
    <xf numFmtId="0" fontId="38" fillId="0" borderId="0"/>
    <xf numFmtId="243" fontId="88" fillId="0" borderId="0" applyNumberFormat="0" applyFont="0"/>
    <xf numFmtId="243" fontId="88" fillId="0" borderId="0" applyNumberFormat="0" applyFont="0"/>
    <xf numFmtId="0" fontId="38" fillId="0" borderId="0"/>
    <xf numFmtId="243" fontId="88" fillId="0" borderId="0" applyNumberFormat="0" applyFont="0"/>
    <xf numFmtId="243" fontId="88" fillId="0" borderId="0" applyNumberFormat="0" applyFont="0"/>
    <xf numFmtId="0" fontId="38" fillId="0" borderId="0"/>
    <xf numFmtId="243"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1" fontId="19" fillId="0" borderId="0" applyFont="0" applyFill="0" applyBorder="0" applyAlignment="0" applyProtection="0"/>
    <xf numFmtId="244"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0" fontId="141" fillId="33" borderId="0">
      <alignment horizontal="right"/>
    </xf>
    <xf numFmtId="0" fontId="142" fillId="0" borderId="0">
      <alignment horizontal="left"/>
    </xf>
    <xf numFmtId="0" fontId="143" fillId="0" borderId="0"/>
    <xf numFmtId="0" fontId="144" fillId="33" borderId="36"/>
    <xf numFmtId="170"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4" fillId="0" borderId="0" applyBorder="0">
      <alignment horizontal="centerContinuous"/>
    </xf>
    <xf numFmtId="170" fontId="144" fillId="0" borderId="0" applyBorder="0">
      <alignment horizontal="centerContinuous"/>
    </xf>
    <xf numFmtId="0" fontId="145" fillId="0" borderId="0" applyBorder="0">
      <alignment horizontal="centerContinuous"/>
    </xf>
    <xf numFmtId="170"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5"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6" fontId="32" fillId="0" borderId="0" applyFont="0" applyFill="0" applyBorder="0" applyAlignment="0"/>
    <xf numFmtId="246" fontId="32" fillId="0" borderId="0" applyFont="0" applyFill="0" applyBorder="0" applyAlignment="0"/>
    <xf numFmtId="0" fontId="38" fillId="0" borderId="0"/>
    <xf numFmtId="247" fontId="77" fillId="0" borderId="36"/>
    <xf numFmtId="248" fontId="32" fillId="0" borderId="0">
      <alignment vertical="top"/>
    </xf>
    <xf numFmtId="249"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0" fontId="146" fillId="0" borderId="0"/>
    <xf numFmtId="251"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4" fontId="27" fillId="0" borderId="0" applyFont="0" applyFill="0" applyBorder="0" applyAlignment="0"/>
    <xf numFmtId="0" fontId="58" fillId="77" borderId="0"/>
    <xf numFmtId="252" fontId="97" fillId="0" borderId="0" applyNumberFormat="0" applyFill="0" applyBorder="0" applyAlignment="0" applyProtection="0">
      <alignment horizontal="left"/>
    </xf>
    <xf numFmtId="180" fontId="43" fillId="50" borderId="24" applyBorder="0">
      <alignment horizontal="center" vertical="center"/>
    </xf>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3"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0"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0" fontId="19" fillId="0" borderId="0"/>
    <xf numFmtId="0" fontId="19" fillId="0" borderId="0"/>
    <xf numFmtId="0" fontId="19" fillId="0" borderId="0"/>
    <xf numFmtId="0" fontId="19" fillId="0" borderId="0"/>
    <xf numFmtId="0" fontId="21" fillId="0" borderId="0"/>
    <xf numFmtId="170" fontId="21" fillId="0" borderId="0"/>
    <xf numFmtId="0" fontId="77" fillId="71" borderId="0">
      <alignment horizontal="right"/>
    </xf>
    <xf numFmtId="17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69" fontId="46" fillId="0" borderId="39">
      <alignment horizontal="center" vertical="center"/>
    </xf>
    <xf numFmtId="169"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6" fontId="19" fillId="0" borderId="0" applyFill="0" applyBorder="0" applyAlignment="0"/>
    <xf numFmtId="0" fontId="94" fillId="0" borderId="0" applyNumberFormat="0" applyFill="0" applyBorder="0" applyAlignment="0" applyProtection="0"/>
    <xf numFmtId="170" fontId="94" fillId="0" borderId="0" applyNumberFormat="0" applyFill="0" applyBorder="0" applyAlignment="0" applyProtection="0"/>
    <xf numFmtId="0" fontId="91" fillId="0" borderId="0" applyNumberFormat="0" applyFill="0" applyBorder="0" applyAlignment="0" applyProtection="0"/>
    <xf numFmtId="170"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7"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58" fontId="19" fillId="0" borderId="0" applyFont="0" applyFill="0" applyBorder="0" applyAlignment="0" applyProtection="0"/>
    <xf numFmtId="259"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157" fillId="0" borderId="0" applyNumberFormat="0" applyFill="0" applyBorder="0" applyAlignment="0" applyProtection="0"/>
    <xf numFmtId="170"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68">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61" fillId="0" borderId="0" xfId="3" applyNumberFormat="1" applyFont="1" applyAlignment="1">
      <alignment vertical="center"/>
    </xf>
    <xf numFmtId="164" fontId="162" fillId="0" borderId="0" xfId="3" applyNumberFormat="1" applyFont="1" applyAlignment="1">
      <alignment vertical="center"/>
    </xf>
    <xf numFmtId="0" fontId="164" fillId="33" borderId="0" xfId="5" applyFont="1" applyFill="1" applyAlignment="1">
      <alignment wrapText="1"/>
    </xf>
    <xf numFmtId="0" fontId="165" fillId="33" borderId="0" xfId="2" applyFont="1" applyFill="1" applyAlignment="1">
      <alignment horizontal="left"/>
    </xf>
    <xf numFmtId="0" fontId="166" fillId="33" borderId="0" xfId="2" applyFont="1" applyFill="1" applyAlignment="1">
      <alignment horizontal="left"/>
    </xf>
    <xf numFmtId="0" fontId="166" fillId="33" borderId="0" xfId="5" applyFont="1" applyFill="1" applyAlignment="1">
      <alignment wrapText="1"/>
    </xf>
    <xf numFmtId="164" fontId="161"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61" fillId="0" borderId="23" xfId="3" applyNumberFormat="1" applyFont="1" applyBorder="1" applyAlignment="1">
      <alignment vertical="center"/>
    </xf>
    <xf numFmtId="164" fontId="167" fillId="0" borderId="0" xfId="3" applyNumberFormat="1" applyFont="1"/>
    <xf numFmtId="165" fontId="1" fillId="0" borderId="0" xfId="3" applyNumberFormat="1" applyFont="1" applyAlignment="1">
      <alignment horizontal="right" vertical="center" wrapText="1"/>
    </xf>
    <xf numFmtId="164" fontId="161" fillId="0" borderId="42" xfId="3" applyNumberFormat="1" applyFont="1" applyBorder="1" applyAlignment="1">
      <alignment vertical="center"/>
    </xf>
    <xf numFmtId="165" fontId="161" fillId="0" borderId="0" xfId="3" applyNumberFormat="1" applyFont="1" applyAlignment="1">
      <alignment horizontal="right" vertical="center" wrapText="1"/>
    </xf>
    <xf numFmtId="0" fontId="163" fillId="0" borderId="0" xfId="4" applyFont="1" applyAlignment="1">
      <alignment horizontal="left"/>
    </xf>
    <xf numFmtId="0" fontId="163" fillId="0" borderId="0" xfId="52746" applyFont="1"/>
    <xf numFmtId="0" fontId="166" fillId="0" borderId="0" xfId="7" applyFont="1" applyAlignment="1">
      <alignment vertical="top"/>
    </xf>
    <xf numFmtId="15" fontId="166" fillId="0" borderId="0" xfId="7" applyNumberFormat="1" applyFont="1" applyAlignment="1">
      <alignment horizontal="right" vertical="top" wrapText="1"/>
    </xf>
    <xf numFmtId="9" fontId="1" fillId="0" borderId="0" xfId="50305" applyFont="1"/>
    <xf numFmtId="15" fontId="170" fillId="0" borderId="0" xfId="52747" applyFont="1" applyAlignment="1" applyProtection="1">
      <alignment horizontal="left" vertical="center"/>
      <protection locked="0"/>
    </xf>
    <xf numFmtId="261" fontId="170" fillId="0" borderId="0" xfId="7" applyNumberFormat="1" applyFont="1" applyAlignment="1">
      <alignment horizontal="right" vertical="center"/>
    </xf>
    <xf numFmtId="166" fontId="170" fillId="0" borderId="0" xfId="7" applyNumberFormat="1" applyFont="1" applyAlignment="1">
      <alignment horizontal="right" vertical="center"/>
    </xf>
    <xf numFmtId="0" fontId="163" fillId="0" borderId="0" xfId="52746" applyFont="1" applyAlignment="1">
      <alignment wrapText="1"/>
    </xf>
    <xf numFmtId="167" fontId="1" fillId="0" borderId="0" xfId="3" applyNumberFormat="1" applyFont="1" applyAlignment="1">
      <alignment vertical="center"/>
    </xf>
    <xf numFmtId="0" fontId="163" fillId="0" borderId="0" xfId="19246" applyFont="1"/>
    <xf numFmtId="0" fontId="163" fillId="0" borderId="0" xfId="19246" applyFont="1" applyAlignment="1">
      <alignment vertical="top" wrapText="1"/>
    </xf>
    <xf numFmtId="0" fontId="170" fillId="0" borderId="0" xfId="19246" applyFont="1"/>
    <xf numFmtId="0" fontId="163" fillId="0" borderId="0" xfId="19246" applyFont="1" applyAlignment="1">
      <alignment wrapText="1"/>
    </xf>
    <xf numFmtId="164" fontId="1" fillId="34" borderId="0" xfId="3" applyNumberFormat="1" applyFont="1" applyFill="1" applyAlignment="1">
      <alignment vertical="center"/>
    </xf>
    <xf numFmtId="167" fontId="1" fillId="34" borderId="0" xfId="3" applyNumberFormat="1" applyFont="1" applyFill="1" applyAlignment="1">
      <alignment vertical="center"/>
    </xf>
    <xf numFmtId="167" fontId="1" fillId="0" borderId="42" xfId="3" applyNumberFormat="1" applyFont="1" applyBorder="1" applyAlignment="1">
      <alignment vertical="center"/>
    </xf>
    <xf numFmtId="167" fontId="161"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62" fillId="0" borderId="0" xfId="1" applyNumberFormat="1" applyFont="1" applyFill="1"/>
    <xf numFmtId="164" fontId="161" fillId="34" borderId="23" xfId="3" applyNumberFormat="1" applyFont="1" applyFill="1" applyBorder="1" applyAlignment="1">
      <alignment vertical="center"/>
    </xf>
    <xf numFmtId="167" fontId="1" fillId="34" borderId="42" xfId="3" applyNumberFormat="1" applyFont="1" applyFill="1" applyBorder="1" applyAlignment="1">
      <alignment vertical="center"/>
    </xf>
    <xf numFmtId="167" fontId="161" fillId="34" borderId="23" xfId="3" applyNumberFormat="1" applyFont="1" applyFill="1" applyBorder="1" applyAlignment="1">
      <alignment vertical="center"/>
    </xf>
    <xf numFmtId="164" fontId="161" fillId="34" borderId="0" xfId="3" applyNumberFormat="1" applyFont="1" applyFill="1" applyAlignment="1">
      <alignment vertical="center"/>
    </xf>
    <xf numFmtId="167" fontId="1" fillId="34" borderId="0" xfId="3" applyNumberFormat="1" applyFont="1" applyFill="1" applyAlignment="1">
      <alignment horizontal="right" vertical="center"/>
    </xf>
    <xf numFmtId="167" fontId="23" fillId="0" borderId="0" xfId="3" applyNumberFormat="1" applyFont="1" applyAlignment="1">
      <alignment vertical="center"/>
    </xf>
    <xf numFmtId="0" fontId="1" fillId="0" borderId="0" xfId="0" applyFont="1" applyAlignment="1">
      <alignment wrapText="1"/>
    </xf>
    <xf numFmtId="0" fontId="1" fillId="0" borderId="0" xfId="0" applyFont="1" applyAlignment="1">
      <alignment horizontal="left"/>
    </xf>
    <xf numFmtId="164" fontId="1" fillId="0" borderId="0" xfId="3" applyNumberFormat="1" applyFont="1"/>
    <xf numFmtId="164" fontId="1" fillId="0" borderId="0" xfId="3" applyNumberFormat="1" applyFont="1" applyAlignment="1">
      <alignment horizontal="left" vertical="center" wrapText="1" indent="2"/>
    </xf>
    <xf numFmtId="0" fontId="163" fillId="33" borderId="0" xfId="5" applyFont="1" applyFill="1" applyAlignment="1">
      <alignment horizontal="left" vertical="center" wrapText="1"/>
    </xf>
    <xf numFmtId="164" fontId="172" fillId="0" borderId="0" xfId="3" applyNumberFormat="1" applyFont="1" applyAlignment="1">
      <alignment vertical="center"/>
    </xf>
    <xf numFmtId="164" fontId="1" fillId="0" borderId="0" xfId="3" applyNumberFormat="1" applyFont="1" applyAlignment="1">
      <alignment horizontal="left" vertical="center"/>
    </xf>
    <xf numFmtId="0" fontId="169" fillId="33" borderId="0" xfId="5" applyFont="1" applyFill="1" applyAlignment="1">
      <alignment horizontal="right" wrapText="1"/>
    </xf>
    <xf numFmtId="164" fontId="162" fillId="34" borderId="0" xfId="3" applyNumberFormat="1" applyFont="1" applyFill="1" applyAlignment="1">
      <alignment horizontal="left" vertical="center" indent="1"/>
    </xf>
    <xf numFmtId="168" fontId="162" fillId="0" borderId="0" xfId="1" applyNumberFormat="1" applyFont="1" applyAlignment="1">
      <alignment vertical="center"/>
    </xf>
    <xf numFmtId="168" fontId="162" fillId="34" borderId="0" xfId="1" applyNumberFormat="1" applyFont="1" applyFill="1" applyAlignment="1">
      <alignment vertical="center"/>
    </xf>
    <xf numFmtId="164" fontId="1" fillId="34" borderId="0" xfId="3" applyNumberFormat="1" applyFont="1" applyFill="1" applyAlignment="1">
      <alignment horizontal="right" vertical="center"/>
    </xf>
    <xf numFmtId="0" fontId="166" fillId="33" borderId="12" xfId="5" applyFont="1" applyFill="1" applyBorder="1" applyAlignment="1">
      <alignment vertical="center" wrapText="1"/>
    </xf>
    <xf numFmtId="164" fontId="161" fillId="0" borderId="12" xfId="3" applyNumberFormat="1" applyFont="1" applyBorder="1" applyAlignment="1">
      <alignment horizontal="right" vertical="center" wrapText="1"/>
    </xf>
    <xf numFmtId="9" fontId="162" fillId="0" borderId="0" xfId="1" applyFont="1" applyAlignment="1">
      <alignment vertical="center"/>
    </xf>
    <xf numFmtId="14" fontId="169" fillId="33" borderId="0" xfId="5" applyNumberFormat="1" applyFont="1" applyFill="1" applyAlignment="1">
      <alignment horizontal="right" wrapText="1"/>
    </xf>
    <xf numFmtId="9" fontId="162" fillId="0" borderId="0" xfId="1" applyFont="1" applyFill="1"/>
    <xf numFmtId="0" fontId="163" fillId="0" borderId="0" xfId="52746" quotePrefix="1" applyFont="1" applyAlignment="1">
      <alignment horizontal="left" wrapText="1"/>
    </xf>
    <xf numFmtId="0" fontId="163" fillId="0" borderId="0" xfId="4" quotePrefix="1" applyFont="1" applyAlignment="1">
      <alignment horizontal="left" vertical="center" wrapText="1"/>
    </xf>
    <xf numFmtId="0" fontId="163" fillId="0" borderId="0" xfId="4" applyFont="1" applyAlignment="1">
      <alignment horizontal="left" vertical="center" wrapText="1"/>
    </xf>
    <xf numFmtId="164" fontId="1" fillId="0" borderId="0" xfId="3" applyNumberFormat="1" applyFont="1" applyAlignment="1">
      <alignment horizontal="left" vertical="center" wrapText="1"/>
    </xf>
    <xf numFmtId="0" fontId="163" fillId="0" borderId="0" xfId="4" applyFont="1" applyAlignment="1">
      <alignment horizontal="left"/>
    </xf>
    <xf numFmtId="0" fontId="171" fillId="0" borderId="0" xfId="4" applyFont="1" applyAlignment="1">
      <alignment horizontal="left" vertical="top" wrapText="1"/>
    </xf>
    <xf numFmtId="0" fontId="163" fillId="0" borderId="0" xfId="19246" applyFont="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tabSelected="1" showOutlineSymbols="0" zoomScaleNormal="100" zoomScaleSheetLayoutView="100" zoomScalePageLayoutView="85" workbookViewId="0"/>
  </sheetViews>
  <sheetFormatPr defaultColWidth="0" defaultRowHeight="16.5" customHeight="1" zeroHeight="1"/>
  <cols>
    <col min="1" max="1" width="8.6328125" style="18" customWidth="1"/>
    <col min="2" max="2" width="72.6328125" style="18" customWidth="1"/>
    <col min="3" max="8" width="8.6328125" style="18" customWidth="1"/>
    <col min="9" max="10" width="8.632812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58</v>
      </c>
      <c r="C3" s="8"/>
      <c r="D3" s="8"/>
      <c r="E3" s="8"/>
      <c r="F3" s="8"/>
      <c r="G3" s="8"/>
    </row>
    <row r="4" spans="2:9" s="13" customFormat="1" ht="18" customHeight="1">
      <c r="B4" s="46"/>
      <c r="C4" s="10"/>
      <c r="D4" s="10"/>
      <c r="E4" s="10"/>
      <c r="F4" s="10"/>
      <c r="G4" s="10"/>
    </row>
    <row r="5" spans="2:9" ht="18" customHeight="1">
      <c r="B5" s="9" t="s">
        <v>52</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61"/>
      <c r="C25" s="61"/>
      <c r="D25" s="61"/>
      <c r="E25" s="61"/>
      <c r="F25" s="61"/>
      <c r="G25" s="61"/>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Normal="100" zoomScaleSheetLayoutView="100" workbookViewId="0"/>
  </sheetViews>
  <sheetFormatPr defaultColWidth="0" defaultRowHeight="18" zeroHeight="1"/>
  <cols>
    <col min="1" max="1" width="8.6328125" style="13" customWidth="1"/>
    <col min="2" max="2" width="72.6328125" style="13" customWidth="1"/>
    <col min="3" max="8" width="8.632812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three months ended 31 March 2024</v>
      </c>
      <c r="C3" s="8"/>
      <c r="D3" s="8"/>
      <c r="E3" s="8"/>
      <c r="F3" s="8"/>
      <c r="G3" s="8"/>
    </row>
    <row r="4" spans="2:7" ht="18" customHeight="1">
      <c r="B4" s="46"/>
      <c r="C4" s="10"/>
      <c r="D4" s="10"/>
      <c r="E4" s="10"/>
      <c r="F4" s="10"/>
      <c r="G4" s="10"/>
    </row>
    <row r="5" spans="2:7" ht="18" customHeight="1">
      <c r="B5" s="49" t="s">
        <v>20</v>
      </c>
      <c r="C5" s="14"/>
      <c r="D5" s="14"/>
      <c r="E5" s="14"/>
      <c r="F5" s="14"/>
      <c r="G5" s="14"/>
    </row>
    <row r="6" spans="2:7" ht="18" customHeight="1">
      <c r="B6" s="50" t="s">
        <v>19</v>
      </c>
      <c r="C6" s="14"/>
      <c r="D6" s="14"/>
      <c r="E6" s="14"/>
      <c r="F6" s="14"/>
      <c r="G6" s="14"/>
    </row>
    <row r="7" spans="2:7" ht="18" customHeight="1">
      <c r="B7" s="48" t="s">
        <v>18</v>
      </c>
      <c r="C7" s="16"/>
      <c r="D7" s="16"/>
      <c r="E7" s="16"/>
      <c r="F7" s="16"/>
      <c r="G7" s="16"/>
    </row>
    <row r="8" spans="2:7" ht="18" customHeight="1">
      <c r="B8" s="50" t="s">
        <v>33</v>
      </c>
      <c r="C8" s="16"/>
      <c r="D8" s="16"/>
      <c r="E8" s="16"/>
      <c r="F8" s="16"/>
      <c r="G8" s="16"/>
    </row>
    <row r="9" spans="2:7" ht="18" customHeight="1">
      <c r="B9" s="50"/>
      <c r="C9" s="14"/>
      <c r="D9" s="14"/>
      <c r="E9" s="14"/>
      <c r="F9" s="14"/>
      <c r="G9" s="14"/>
    </row>
    <row r="10" spans="2:7" ht="18" customHeight="1">
      <c r="B10" s="47"/>
      <c r="C10" s="16"/>
      <c r="D10" s="16"/>
      <c r="E10" s="16"/>
      <c r="F10" s="16"/>
      <c r="G10" s="16"/>
    </row>
    <row r="11" spans="2:7" ht="18" customHeight="1">
      <c r="B11" s="49" t="s">
        <v>22</v>
      </c>
      <c r="C11" s="14"/>
      <c r="D11" s="14"/>
      <c r="E11" s="14"/>
      <c r="F11" s="14"/>
      <c r="G11" s="14"/>
    </row>
    <row r="12" spans="2:7" ht="18" customHeight="1">
      <c r="B12" s="64" t="s">
        <v>62</v>
      </c>
      <c r="C12" s="64"/>
      <c r="D12" s="64"/>
      <c r="E12" s="64"/>
      <c r="F12" s="64"/>
      <c r="G12" s="64"/>
    </row>
    <row r="13" spans="2:7" ht="18" customHeight="1">
      <c r="B13" s="64"/>
      <c r="C13" s="64"/>
      <c r="D13" s="64"/>
      <c r="E13" s="64"/>
      <c r="F13" s="64"/>
      <c r="G13" s="64"/>
    </row>
    <row r="14" spans="2:7" ht="18" customHeight="1">
      <c r="B14" s="64" t="s">
        <v>63</v>
      </c>
      <c r="C14" s="64"/>
      <c r="D14" s="64"/>
      <c r="E14" s="64"/>
      <c r="F14" s="64"/>
      <c r="G14" s="64"/>
    </row>
    <row r="15" spans="2:7" ht="18" customHeight="1">
      <c r="B15" s="64"/>
      <c r="C15" s="64"/>
      <c r="D15" s="64"/>
      <c r="E15" s="64"/>
      <c r="F15" s="64"/>
      <c r="G15" s="64"/>
    </row>
    <row r="16" spans="2:7" ht="18" customHeight="1">
      <c r="B16" s="50" t="s">
        <v>25</v>
      </c>
      <c r="C16" s="16"/>
      <c r="D16" s="16"/>
      <c r="E16" s="16"/>
      <c r="F16" s="16"/>
      <c r="G16" s="16"/>
    </row>
    <row r="17" spans="2:7" ht="18" customHeight="1">
      <c r="B17" s="50" t="s">
        <v>24</v>
      </c>
      <c r="C17" s="16"/>
      <c r="D17" s="16"/>
      <c r="E17" s="16"/>
      <c r="F17" s="16"/>
      <c r="G17" s="16"/>
    </row>
    <row r="18" spans="2:7" ht="18" customHeight="1">
      <c r="B18" s="62"/>
      <c r="C18" s="63"/>
      <c r="D18" s="63"/>
      <c r="E18" s="63"/>
      <c r="F18" s="63"/>
      <c r="G18" s="63"/>
    </row>
    <row r="19" spans="2:7" ht="18" customHeight="1"/>
    <row r="20" spans="2:7" ht="18" customHeight="1"/>
    <row r="21" spans="2:7"/>
    <row r="22" spans="2:7"/>
    <row r="23" spans="2:7"/>
  </sheetData>
  <mergeCells count="3">
    <mergeCell ref="B18:G18"/>
    <mergeCell ref="B12:G13"/>
    <mergeCell ref="B14:G15"/>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Normal="100" zoomScaleSheetLayoutView="75" workbookViewId="0"/>
  </sheetViews>
  <sheetFormatPr defaultColWidth="0" defaultRowHeight="18" zeroHeight="1"/>
  <cols>
    <col min="1" max="1" width="8.6328125" style="13" customWidth="1"/>
    <col min="2" max="2" width="72.6328125" style="13" customWidth="1"/>
    <col min="3" max="8" width="8.632812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tr">
        <f>Cover!B3</f>
        <v>Results for the three months ended 31 March 2024</v>
      </c>
      <c r="C3" s="8"/>
      <c r="D3" s="8"/>
      <c r="E3" s="8"/>
      <c r="F3" s="8"/>
      <c r="G3" s="8"/>
    </row>
    <row r="4" spans="1:8" ht="18" customHeight="1"/>
    <row r="5" spans="1:8" ht="18" customHeight="1">
      <c r="B5" s="9" t="s">
        <v>23</v>
      </c>
      <c r="C5" s="10" t="s">
        <v>59</v>
      </c>
      <c r="D5" s="10" t="s">
        <v>55</v>
      </c>
      <c r="E5" s="10" t="s">
        <v>53</v>
      </c>
      <c r="F5" s="10" t="s">
        <v>48</v>
      </c>
      <c r="G5" s="10" t="s">
        <v>47</v>
      </c>
    </row>
    <row r="6" spans="1:8" s="3" customFormat="1" ht="18" customHeight="1">
      <c r="A6" s="13"/>
      <c r="B6" s="56"/>
      <c r="C6" s="57" t="s">
        <v>1</v>
      </c>
      <c r="D6" s="57" t="s">
        <v>1</v>
      </c>
      <c r="E6" s="57" t="s">
        <v>1</v>
      </c>
      <c r="F6" s="57" t="s">
        <v>1</v>
      </c>
      <c r="G6" s="57" t="s">
        <v>1</v>
      </c>
      <c r="H6"/>
    </row>
    <row r="7" spans="1:8" customFormat="1" ht="18" customHeight="1">
      <c r="A7" s="13"/>
      <c r="B7" s="31" t="s">
        <v>2</v>
      </c>
      <c r="C7" s="2">
        <v>1053</v>
      </c>
      <c r="D7" s="2">
        <v>1106</v>
      </c>
      <c r="E7" s="2">
        <v>1200</v>
      </c>
      <c r="F7" s="2">
        <v>1177</v>
      </c>
      <c r="G7" s="31">
        <v>1184</v>
      </c>
    </row>
    <row r="8" spans="1:8" customFormat="1" ht="18" customHeight="1">
      <c r="A8" s="13"/>
      <c r="B8" s="31" t="s">
        <v>32</v>
      </c>
      <c r="C8" s="35">
        <v>95</v>
      </c>
      <c r="D8" s="35">
        <v>85</v>
      </c>
      <c r="E8" s="35">
        <v>127</v>
      </c>
      <c r="F8" s="35">
        <v>173</v>
      </c>
      <c r="G8" s="55">
        <v>124</v>
      </c>
    </row>
    <row r="9" spans="1:8" ht="18" customHeight="1">
      <c r="B9" s="12" t="s">
        <v>3</v>
      </c>
      <c r="C9" s="12">
        <v>1148</v>
      </c>
      <c r="D9" s="12">
        <f>D7+D8</f>
        <v>1191</v>
      </c>
      <c r="E9" s="12">
        <f>E7+E8</f>
        <v>1327</v>
      </c>
      <c r="F9" s="12">
        <f>F7+F8</f>
        <v>1350</v>
      </c>
      <c r="G9" s="38">
        <f>G7+G8</f>
        <v>1308</v>
      </c>
    </row>
    <row r="10" spans="1:8" customFormat="1" ht="18" customHeight="1">
      <c r="A10" s="13"/>
      <c r="B10" s="31" t="s">
        <v>42</v>
      </c>
      <c r="C10" s="2">
        <v>-655</v>
      </c>
      <c r="D10" s="2">
        <v>-629</v>
      </c>
      <c r="E10" s="2">
        <v>-624</v>
      </c>
      <c r="F10" s="2">
        <v>-618</v>
      </c>
      <c r="G10" s="31">
        <v>-614</v>
      </c>
    </row>
    <row r="11" spans="1:8" customFormat="1" ht="18" customHeight="1">
      <c r="A11" s="13"/>
      <c r="B11" s="31" t="s">
        <v>41</v>
      </c>
      <c r="C11" s="35">
        <v>-19</v>
      </c>
      <c r="D11" s="35">
        <v>-2</v>
      </c>
      <c r="E11" s="35">
        <v>-99</v>
      </c>
      <c r="F11" s="35">
        <v>-44</v>
      </c>
      <c r="G11" s="55">
        <v>-61</v>
      </c>
    </row>
    <row r="12" spans="1:8" customFormat="1" ht="18" customHeight="1">
      <c r="A12" s="13"/>
      <c r="B12" s="31" t="s">
        <v>16</v>
      </c>
      <c r="C12" s="2">
        <v>-83</v>
      </c>
      <c r="D12" s="2">
        <v>-142</v>
      </c>
      <c r="E12" s="2">
        <v>-46</v>
      </c>
      <c r="F12" s="2">
        <v>-62</v>
      </c>
      <c r="G12" s="31">
        <v>-86</v>
      </c>
    </row>
    <row r="13" spans="1:8" ht="18" customHeight="1">
      <c r="B13" s="12" t="s">
        <v>45</v>
      </c>
      <c r="C13" s="12">
        <v>391</v>
      </c>
      <c r="D13" s="12">
        <f>D9+D10+D11+D12</f>
        <v>418</v>
      </c>
      <c r="E13" s="12">
        <f>E9+E10+E11+E12</f>
        <v>558</v>
      </c>
      <c r="F13" s="12">
        <f>F9+F10+F11+F12</f>
        <v>626</v>
      </c>
      <c r="G13" s="12">
        <f>G9+G10+G11+G12</f>
        <v>547</v>
      </c>
    </row>
    <row r="14" spans="1:8" customFormat="1" ht="18" customHeight="1">
      <c r="A14" s="13"/>
      <c r="B14" s="31" t="s">
        <v>46</v>
      </c>
      <c r="C14" s="2">
        <v>-103</v>
      </c>
      <c r="D14" s="2">
        <v>-91</v>
      </c>
      <c r="E14" s="2">
        <v>-147</v>
      </c>
      <c r="F14" s="2">
        <v>-170</v>
      </c>
      <c r="G14" s="31">
        <v>-145</v>
      </c>
    </row>
    <row r="15" spans="1:8" ht="18" customHeight="1">
      <c r="B15" s="12" t="s">
        <v>27</v>
      </c>
      <c r="C15" s="12">
        <v>288</v>
      </c>
      <c r="D15" s="12">
        <f>D13+D14</f>
        <v>327</v>
      </c>
      <c r="E15" s="12">
        <f>E13+E14</f>
        <v>411</v>
      </c>
      <c r="F15" s="12">
        <f>F13+F14</f>
        <v>456</v>
      </c>
      <c r="G15" s="12">
        <f>G13+G14</f>
        <v>402</v>
      </c>
    </row>
    <row r="16" spans="1:8" ht="18" customHeight="1"/>
    <row r="17" spans="2:8" ht="18" customHeight="1">
      <c r="B17" s="5" t="s">
        <v>43</v>
      </c>
      <c r="C17" s="37">
        <v>2.07E-2</v>
      </c>
      <c r="D17" s="37">
        <v>2.1100000000000001E-2</v>
      </c>
      <c r="E17" s="37">
        <v>2.2700000000000001E-2</v>
      </c>
      <c r="F17" s="37">
        <v>2.2200000000000001E-2</v>
      </c>
      <c r="G17" s="37">
        <v>2.2100000000000002E-2</v>
      </c>
    </row>
    <row r="18" spans="2:8" ht="18" customHeight="1">
      <c r="B18" s="5" t="s">
        <v>57</v>
      </c>
      <c r="C18" s="60">
        <v>0.56999999999999995</v>
      </c>
      <c r="D18" s="60">
        <f>-D10/D9</f>
        <v>0.52812762384550793</v>
      </c>
      <c r="E18" s="60">
        <f>-E10/E9</f>
        <v>0.47023360964581762</v>
      </c>
      <c r="F18" s="60">
        <f>-F10/F9</f>
        <v>0.45777777777777778</v>
      </c>
      <c r="G18" s="60">
        <f>-G10/G9</f>
        <v>0.4694189602446483</v>
      </c>
      <c r="H18" s="37"/>
    </row>
    <row r="19" spans="2:8" ht="18" customHeight="1">
      <c r="B19" s="65"/>
      <c r="C19" s="65"/>
      <c r="D19" s="65"/>
      <c r="E19" s="65"/>
      <c r="F19" s="65"/>
      <c r="G19" s="65"/>
    </row>
    <row r="20" spans="2:8" ht="18" customHeight="1">
      <c r="B20" s="65" t="s">
        <v>36</v>
      </c>
      <c r="C20" s="65"/>
      <c r="D20" s="65"/>
      <c r="E20" s="65"/>
      <c r="F20" s="65"/>
      <c r="G20" s="65"/>
      <c r="H20" s="17"/>
    </row>
    <row r="21" spans="2:8" ht="18" customHeight="1">
      <c r="B21" s="62"/>
      <c r="C21" s="62"/>
      <c r="D21" s="62"/>
      <c r="E21" s="62"/>
      <c r="F21" s="62"/>
      <c r="G21" s="62"/>
    </row>
    <row r="22" spans="2:8" ht="18" customHeight="1"/>
    <row r="23" spans="2:8" ht="18" customHeight="1"/>
    <row r="24" spans="2:8" ht="18" hidden="1" customHeight="1"/>
  </sheetData>
  <mergeCells count="3">
    <mergeCell ref="B19:G19"/>
    <mergeCell ref="B21:G21"/>
    <mergeCell ref="B20:G20"/>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M24"/>
  <sheetViews>
    <sheetView showGridLines="0" showZeros="0" zoomScaleNormal="100" zoomScaleSheetLayoutView="75" workbookViewId="0"/>
  </sheetViews>
  <sheetFormatPr defaultColWidth="0" defaultRowHeight="18" zeroHeight="1"/>
  <cols>
    <col min="1" max="1" width="8.6328125" style="13" customWidth="1"/>
    <col min="2" max="2" width="72.6328125" customWidth="1"/>
    <col min="3" max="8" width="8.632812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three months ended 31 March 2024</v>
      </c>
      <c r="C3" s="8"/>
      <c r="D3" s="8"/>
      <c r="E3" s="8"/>
      <c r="F3" s="8"/>
      <c r="G3" s="8"/>
    </row>
    <row r="4" spans="1:8" s="13" customFormat="1" ht="18" customHeight="1"/>
    <row r="5" spans="1:8" ht="18" customHeight="1">
      <c r="B5" s="6" t="s">
        <v>40</v>
      </c>
      <c r="C5" s="51" t="s">
        <v>60</v>
      </c>
      <c r="D5" s="51" t="s">
        <v>56</v>
      </c>
      <c r="E5" s="51" t="s">
        <v>54</v>
      </c>
      <c r="F5" s="51" t="s">
        <v>49</v>
      </c>
      <c r="G5" s="51" t="s">
        <v>44</v>
      </c>
    </row>
    <row r="6" spans="1:8" s="3" customFormat="1" ht="18" customHeight="1">
      <c r="A6" s="13"/>
      <c r="B6" s="56"/>
      <c r="C6" s="57" t="s">
        <v>4</v>
      </c>
      <c r="D6" s="57" t="s">
        <v>4</v>
      </c>
      <c r="E6" s="57" t="s">
        <v>4</v>
      </c>
      <c r="F6" s="57" t="s">
        <v>4</v>
      </c>
      <c r="G6" s="57" t="s">
        <v>4</v>
      </c>
      <c r="H6"/>
    </row>
    <row r="7" spans="1:8" ht="18" customHeight="1">
      <c r="B7" s="31" t="s">
        <v>37</v>
      </c>
      <c r="C7" s="26">
        <v>203.7</v>
      </c>
      <c r="D7" s="26">
        <v>206.7</v>
      </c>
      <c r="E7" s="26">
        <v>208.8</v>
      </c>
      <c r="F7" s="26">
        <v>210.8</v>
      </c>
      <c r="G7" s="32">
        <v>215.5</v>
      </c>
    </row>
    <row r="8" spans="1:8" ht="18" customHeight="1">
      <c r="B8" s="31" t="s">
        <v>5</v>
      </c>
      <c r="C8" s="36">
        <v>78.7</v>
      </c>
      <c r="D8" s="36">
        <v>75.400000000000006</v>
      </c>
      <c r="E8" s="36">
        <v>76</v>
      </c>
      <c r="F8" s="36">
        <v>73.5</v>
      </c>
      <c r="G8" s="42">
        <v>75.599999999999994</v>
      </c>
    </row>
    <row r="9" spans="1:8" ht="18" customHeight="1">
      <c r="B9" s="12" t="s">
        <v>6</v>
      </c>
      <c r="C9" s="34">
        <v>282.39999999999998</v>
      </c>
      <c r="D9" s="34">
        <f>SUM(D7:D8)</f>
        <v>282.10000000000002</v>
      </c>
      <c r="E9" s="34">
        <f>SUM(E7:E8)</f>
        <v>284.8</v>
      </c>
      <c r="F9" s="34">
        <f>SUM(F7:F8)</f>
        <v>284.3</v>
      </c>
      <c r="G9" s="40">
        <f>SUM(G7:G8)</f>
        <v>291.10000000000002</v>
      </c>
    </row>
    <row r="10" spans="1:8" ht="18" customHeight="1">
      <c r="B10" s="12"/>
      <c r="C10" s="12"/>
      <c r="D10" s="12"/>
      <c r="E10" s="12"/>
      <c r="F10" s="12"/>
      <c r="G10" s="38"/>
    </row>
    <row r="11" spans="1:8" ht="18" customHeight="1">
      <c r="B11" s="31" t="s">
        <v>38</v>
      </c>
      <c r="C11" s="26">
        <v>193.3</v>
      </c>
      <c r="D11" s="26">
        <v>193.6</v>
      </c>
      <c r="E11" s="26">
        <v>190.5</v>
      </c>
      <c r="F11" s="26">
        <v>190.7</v>
      </c>
      <c r="G11" s="32">
        <v>191.4</v>
      </c>
    </row>
    <row r="12" spans="1:8" ht="18" customHeight="1">
      <c r="B12" s="31" t="s">
        <v>14</v>
      </c>
      <c r="C12" s="36">
        <v>55.5</v>
      </c>
      <c r="D12" s="36">
        <v>55.8</v>
      </c>
      <c r="E12" s="36">
        <v>59.4</v>
      </c>
      <c r="F12" s="36">
        <v>59.9</v>
      </c>
      <c r="G12" s="42">
        <v>64.3</v>
      </c>
    </row>
    <row r="13" spans="1:8" ht="18" customHeight="1">
      <c r="B13" s="31" t="s">
        <v>7</v>
      </c>
      <c r="C13" s="36">
        <v>18.5</v>
      </c>
      <c r="D13" s="36">
        <v>17.7</v>
      </c>
      <c r="E13" s="36">
        <v>19.7</v>
      </c>
      <c r="F13" s="36">
        <v>18.8</v>
      </c>
      <c r="G13" s="42">
        <v>20</v>
      </c>
    </row>
    <row r="14" spans="1:8" ht="18" customHeight="1">
      <c r="B14" s="12" t="s">
        <v>8</v>
      </c>
      <c r="C14" s="34">
        <v>267.3</v>
      </c>
      <c r="D14" s="34">
        <f>SUM(D11:D13)</f>
        <v>267.09999999999997</v>
      </c>
      <c r="E14" s="34">
        <f>SUM(E11:E13)</f>
        <v>269.60000000000002</v>
      </c>
      <c r="F14" s="34">
        <f>SUM(F11:F13)</f>
        <v>269.39999999999998</v>
      </c>
      <c r="G14" s="40">
        <f>SUM(G11:G13)</f>
        <v>275.7</v>
      </c>
    </row>
    <row r="15" spans="1:8" ht="18" customHeight="1">
      <c r="B15" s="31" t="s">
        <v>9</v>
      </c>
      <c r="C15" s="26">
        <v>15.1</v>
      </c>
      <c r="D15" s="26">
        <v>15</v>
      </c>
      <c r="E15" s="26">
        <v>15.2</v>
      </c>
      <c r="F15" s="26">
        <v>14.9</v>
      </c>
      <c r="G15" s="32">
        <v>15.4</v>
      </c>
    </row>
    <row r="16" spans="1:8" ht="18" customHeight="1">
      <c r="B16" s="31" t="s">
        <v>28</v>
      </c>
      <c r="C16" s="36" t="s">
        <v>39</v>
      </c>
      <c r="D16" s="36" t="s">
        <v>39</v>
      </c>
      <c r="E16" s="36" t="s">
        <v>39</v>
      </c>
      <c r="F16" s="36" t="s">
        <v>39</v>
      </c>
      <c r="G16" s="42" t="s">
        <v>39</v>
      </c>
    </row>
    <row r="17" spans="2:7" ht="18" customHeight="1">
      <c r="B17" s="12" t="s">
        <v>10</v>
      </c>
      <c r="C17" s="34">
        <v>282.39999999999998</v>
      </c>
      <c r="D17" s="34">
        <f>D14+D15</f>
        <v>282.09999999999997</v>
      </c>
      <c r="E17" s="34">
        <f>E14+E15</f>
        <v>284.8</v>
      </c>
      <c r="F17" s="34">
        <f>F14+F15</f>
        <v>284.29999999999995</v>
      </c>
      <c r="G17" s="40">
        <f>G14+G15</f>
        <v>291.09999999999997</v>
      </c>
    </row>
    <row r="18" spans="2:7" ht="18" customHeight="1">
      <c r="B18" s="1"/>
      <c r="C18" s="43"/>
      <c r="D18" s="43"/>
      <c r="E18" s="1"/>
      <c r="F18" s="1"/>
      <c r="G18" s="1"/>
    </row>
    <row r="19" spans="2:7" ht="18" customHeight="1">
      <c r="B19" s="3"/>
      <c r="C19" s="43"/>
      <c r="D19" s="43"/>
      <c r="E19" s="3"/>
      <c r="F19" s="3"/>
      <c r="G19" s="3"/>
    </row>
    <row r="20" spans="2:7" ht="18" customHeight="1">
      <c r="B20" s="66"/>
      <c r="C20" s="66"/>
      <c r="D20" s="66"/>
      <c r="E20" s="66"/>
      <c r="F20" s="66"/>
      <c r="G20" s="66"/>
    </row>
    <row r="21" spans="2:7" ht="18" customHeight="1"/>
    <row r="22" spans="2:7" ht="18" customHeight="1"/>
    <row r="23" spans="2:7" ht="18" customHeight="1"/>
    <row r="24" spans="2:7" ht="18" hidden="1"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zoomScaleNormal="100" zoomScaleSheetLayoutView="75" workbookViewId="0"/>
  </sheetViews>
  <sheetFormatPr defaultColWidth="0" defaultRowHeight="18" zeroHeight="1"/>
  <cols>
    <col min="1" max="1" width="8.6328125" style="13" customWidth="1"/>
    <col min="2" max="2" width="72.6328125" style="3" customWidth="1"/>
    <col min="3" max="7" width="8.6328125" style="3" customWidth="1"/>
    <col min="8" max="8" width="8.632812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three months ended 31 March 2024</v>
      </c>
      <c r="C3" s="8"/>
      <c r="D3" s="8"/>
      <c r="E3" s="8"/>
      <c r="F3" s="8"/>
      <c r="G3" s="8"/>
    </row>
    <row r="4" spans="1:7" s="13" customFormat="1" ht="18" customHeight="1"/>
    <row r="5" spans="1:7" ht="18" customHeight="1">
      <c r="B5" s="9" t="s">
        <v>30</v>
      </c>
      <c r="C5" s="51" t="s">
        <v>60</v>
      </c>
      <c r="D5" s="59" t="s">
        <v>56</v>
      </c>
      <c r="E5" s="51" t="s">
        <v>54</v>
      </c>
      <c r="F5" s="51" t="s">
        <v>49</v>
      </c>
      <c r="G5" s="51" t="s">
        <v>44</v>
      </c>
    </row>
    <row r="6" spans="1:7" ht="18" customHeight="1">
      <c r="B6" s="56"/>
      <c r="C6" s="57" t="s">
        <v>4</v>
      </c>
      <c r="D6" s="57" t="s">
        <v>4</v>
      </c>
      <c r="E6" s="57" t="s">
        <v>4</v>
      </c>
      <c r="F6" s="57" t="s">
        <v>4</v>
      </c>
      <c r="G6" s="57" t="s">
        <v>4</v>
      </c>
    </row>
    <row r="7" spans="1:7" ht="18" customHeight="1">
      <c r="B7" s="15" t="s">
        <v>29</v>
      </c>
      <c r="C7" s="15"/>
      <c r="D7" s="15"/>
      <c r="E7" s="15"/>
      <c r="F7" s="15"/>
      <c r="G7" s="15"/>
    </row>
    <row r="8" spans="1:7" customFormat="1" ht="18" customHeight="1">
      <c r="A8" s="13"/>
      <c r="B8" s="31" t="s">
        <v>11</v>
      </c>
      <c r="C8" s="26">
        <v>10.6</v>
      </c>
      <c r="D8" s="26">
        <v>10.5</v>
      </c>
      <c r="E8" s="26">
        <v>11.2</v>
      </c>
      <c r="F8" s="26">
        <v>11.1</v>
      </c>
      <c r="G8" s="32">
        <v>11</v>
      </c>
    </row>
    <row r="9" spans="1:7" customFormat="1" ht="18" customHeight="1">
      <c r="A9" s="13"/>
      <c r="B9" s="31" t="s">
        <v>12</v>
      </c>
      <c r="C9" s="26">
        <v>14.8</v>
      </c>
      <c r="D9" s="26">
        <v>14.8</v>
      </c>
      <c r="E9" s="26">
        <v>15.5</v>
      </c>
      <c r="F9" s="26">
        <v>14.6</v>
      </c>
      <c r="G9" s="32">
        <v>14.6</v>
      </c>
    </row>
    <row r="10" spans="1:7" customFormat="1" ht="18" customHeight="1">
      <c r="A10" s="13"/>
      <c r="B10" s="52" t="s">
        <v>26</v>
      </c>
      <c r="C10" s="53">
        <v>0.152</v>
      </c>
      <c r="D10" s="53">
        <v>0.152</v>
      </c>
      <c r="E10" s="53">
        <v>0.16</v>
      </c>
      <c r="F10" s="53">
        <v>0.154</v>
      </c>
      <c r="G10" s="54">
        <v>0.154</v>
      </c>
    </row>
    <row r="11" spans="1:7" customFormat="1" ht="18" customHeight="1">
      <c r="A11" s="13"/>
      <c r="B11" s="52" t="s">
        <v>21</v>
      </c>
      <c r="C11" s="53">
        <v>0.21299999999999999</v>
      </c>
      <c r="D11" s="53">
        <v>0.214</v>
      </c>
      <c r="E11" s="53">
        <v>0.222</v>
      </c>
      <c r="F11" s="53">
        <v>0.20300000000000001</v>
      </c>
      <c r="G11" s="54">
        <v>0.20499999999999999</v>
      </c>
    </row>
    <row r="12" spans="1:7" customFormat="1" ht="18" customHeight="1">
      <c r="A12" s="13"/>
      <c r="B12" s="52" t="s">
        <v>17</v>
      </c>
      <c r="C12" s="53">
        <v>5.0999999999999997E-2</v>
      </c>
      <c r="D12" s="53">
        <v>5.0999999999999997E-2</v>
      </c>
      <c r="E12" s="53">
        <v>5.2999999999999999E-2</v>
      </c>
      <c r="F12" s="53">
        <v>5.2999999999999999E-2</v>
      </c>
      <c r="G12" s="54">
        <v>5.1999999999999998E-2</v>
      </c>
    </row>
    <row r="13" spans="1:7" ht="18" customHeight="1">
      <c r="B13" s="4" t="s">
        <v>35</v>
      </c>
      <c r="C13" s="41"/>
      <c r="D13" s="41"/>
      <c r="E13" s="41"/>
      <c r="F13" s="41"/>
      <c r="G13" s="4"/>
    </row>
    <row r="14" spans="1:7" customFormat="1" ht="18" customHeight="1">
      <c r="A14" s="13"/>
      <c r="B14" s="52" t="s">
        <v>64</v>
      </c>
      <c r="C14" s="58">
        <v>1.66</v>
      </c>
      <c r="D14" s="58">
        <v>1.62</v>
      </c>
      <c r="E14" s="58">
        <v>1.55</v>
      </c>
      <c r="F14" s="58">
        <v>1.6</v>
      </c>
      <c r="G14" s="58">
        <v>1.64</v>
      </c>
    </row>
    <row r="15" spans="1:7" customFormat="1" ht="18" customHeight="1">
      <c r="A15" s="13"/>
      <c r="B15" s="31" t="s">
        <v>31</v>
      </c>
      <c r="C15" s="26">
        <v>55.2</v>
      </c>
      <c r="D15" s="26">
        <v>50.9</v>
      </c>
      <c r="E15" s="26">
        <v>51.1</v>
      </c>
      <c r="F15" s="26">
        <v>50.2</v>
      </c>
      <c r="G15" s="32">
        <v>49.6</v>
      </c>
    </row>
    <row r="16" spans="1:7" ht="18" customHeight="1">
      <c r="B16" s="4" t="s">
        <v>13</v>
      </c>
      <c r="C16" s="41"/>
      <c r="D16" s="41"/>
      <c r="E16" s="41"/>
      <c r="F16" s="41"/>
      <c r="G16" s="4"/>
    </row>
    <row r="17" spans="1:7" customFormat="1" ht="18" customHeight="1">
      <c r="A17" s="13"/>
      <c r="B17" s="31" t="s">
        <v>34</v>
      </c>
      <c r="C17" s="26">
        <v>57.5</v>
      </c>
      <c r="D17" s="26">
        <v>58</v>
      </c>
      <c r="E17" s="26">
        <v>61.6</v>
      </c>
      <c r="F17" s="26">
        <v>62.1</v>
      </c>
      <c r="G17" s="32">
        <v>66.5</v>
      </c>
    </row>
    <row r="18" spans="1:7" customFormat="1" ht="18" customHeight="1">
      <c r="A18" s="13"/>
      <c r="B18" s="31" t="s">
        <v>50</v>
      </c>
      <c r="C18" s="26">
        <v>48.7</v>
      </c>
      <c r="D18" s="26">
        <v>50.4</v>
      </c>
      <c r="E18" s="26">
        <v>53.6</v>
      </c>
      <c r="F18" s="26">
        <v>54.7</v>
      </c>
      <c r="G18" s="32">
        <v>58.3</v>
      </c>
    </row>
    <row r="19" spans="1:7" customFormat="1" ht="18" customHeight="1">
      <c r="A19" s="13"/>
      <c r="B19" s="31" t="s">
        <v>51</v>
      </c>
      <c r="C19" s="26">
        <v>15</v>
      </c>
      <c r="D19" s="26">
        <v>17</v>
      </c>
      <c r="E19" s="26">
        <v>19</v>
      </c>
      <c r="F19" s="26">
        <v>21</v>
      </c>
      <c r="G19" s="32">
        <v>25</v>
      </c>
    </row>
    <row r="20" spans="1:7" customFormat="1" ht="18" customHeight="1">
      <c r="A20" s="13"/>
      <c r="B20" s="31" t="s">
        <v>15</v>
      </c>
      <c r="C20" s="26">
        <v>11.6</v>
      </c>
      <c r="D20" s="26">
        <v>11.9</v>
      </c>
      <c r="E20" s="26">
        <v>12.4</v>
      </c>
      <c r="F20" s="26">
        <v>13</v>
      </c>
      <c r="G20" s="32">
        <v>12.2</v>
      </c>
    </row>
    <row r="21" spans="1:7" customFormat="1" ht="18" customHeight="1">
      <c r="A21" s="13"/>
      <c r="B21" s="11"/>
      <c r="C21" s="33"/>
      <c r="D21" s="39"/>
      <c r="E21" s="33"/>
      <c r="F21" s="33"/>
      <c r="G21" s="33"/>
    </row>
    <row r="22" spans="1:7" ht="18" customHeight="1">
      <c r="B22" s="45"/>
      <c r="C22" s="44"/>
      <c r="D22" s="44"/>
      <c r="E22" s="44"/>
      <c r="F22" s="44"/>
      <c r="G22" s="44"/>
    </row>
    <row r="23" spans="1:7" ht="18" customHeight="1">
      <c r="B23" s="44"/>
      <c r="C23" s="44"/>
      <c r="D23" s="44"/>
      <c r="E23" s="44"/>
      <c r="F23" s="44"/>
      <c r="G23" s="44"/>
    </row>
    <row r="24" spans="1:7" ht="18" hidden="1" customHeight="1"/>
    <row r="25" spans="1:7" ht="18" hidden="1" customHeight="1"/>
    <row r="26" spans="1:7" ht="18" hidden="1" customHeight="1"/>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Normal="100" zoomScaleSheetLayoutView="100" workbookViewId="0"/>
  </sheetViews>
  <sheetFormatPr defaultColWidth="0" defaultRowHeight="16.5" customHeight="1" zeroHeight="1"/>
  <cols>
    <col min="1" max="1" width="8.6328125" style="27" customWidth="1"/>
    <col min="2" max="2" width="72.6328125" style="27" customWidth="1"/>
    <col min="3" max="8" width="8.632812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three months ended 31 March 2024</v>
      </c>
      <c r="C3" s="8"/>
      <c r="D3" s="8"/>
      <c r="E3" s="8"/>
      <c r="F3" s="8"/>
      <c r="G3" s="8"/>
    </row>
    <row r="4" spans="2:8" s="13" customFormat="1" ht="18" customHeight="1"/>
    <row r="5" spans="2:8" ht="18" customHeight="1">
      <c r="B5" s="67" t="s">
        <v>61</v>
      </c>
      <c r="C5" s="67"/>
      <c r="D5" s="67"/>
      <c r="E5" s="67"/>
      <c r="F5" s="67"/>
      <c r="G5" s="67"/>
      <c r="H5" s="28"/>
    </row>
    <row r="6" spans="2:8" ht="18" customHeight="1">
      <c r="B6" s="67"/>
      <c r="C6" s="67"/>
      <c r="D6" s="67"/>
      <c r="E6" s="67"/>
      <c r="F6" s="67"/>
      <c r="G6" s="67"/>
      <c r="H6" s="28"/>
    </row>
    <row r="7" spans="2:8" ht="18" customHeight="1">
      <c r="B7" s="67"/>
      <c r="C7" s="67"/>
      <c r="D7" s="67"/>
      <c r="E7" s="67"/>
      <c r="F7" s="67"/>
      <c r="G7" s="67"/>
      <c r="H7" s="28"/>
    </row>
    <row r="8" spans="2:8" ht="18" customHeight="1">
      <c r="B8" s="67"/>
      <c r="C8" s="67"/>
      <c r="D8" s="67"/>
      <c r="E8" s="67"/>
      <c r="F8" s="67"/>
      <c r="G8" s="67"/>
      <c r="H8" s="28"/>
    </row>
    <row r="9" spans="2:8" ht="18" customHeight="1">
      <c r="B9" s="67"/>
      <c r="C9" s="67"/>
      <c r="D9" s="67"/>
      <c r="E9" s="67"/>
      <c r="F9" s="67"/>
      <c r="G9" s="67"/>
      <c r="H9" s="28"/>
    </row>
    <row r="10" spans="2:8" ht="18" customHeight="1">
      <c r="B10" s="67"/>
      <c r="C10" s="67"/>
      <c r="D10" s="67"/>
      <c r="E10" s="67"/>
      <c r="F10" s="67"/>
      <c r="G10" s="67"/>
      <c r="H10" s="28"/>
    </row>
    <row r="11" spans="2:8" ht="18" customHeight="1">
      <c r="B11" s="67"/>
      <c r="C11" s="67"/>
      <c r="D11" s="67"/>
      <c r="E11" s="67"/>
      <c r="F11" s="67"/>
      <c r="G11" s="67"/>
      <c r="H11" s="28"/>
    </row>
    <row r="12" spans="2:8" ht="18" customHeight="1">
      <c r="B12" s="67"/>
      <c r="C12" s="67"/>
      <c r="D12" s="67"/>
      <c r="E12" s="67"/>
      <c r="F12" s="67"/>
      <c r="G12" s="67"/>
      <c r="H12" s="28"/>
    </row>
    <row r="13" spans="2:8" ht="18" customHeight="1">
      <c r="B13" s="67"/>
      <c r="C13" s="67"/>
      <c r="D13" s="67"/>
      <c r="E13" s="67"/>
      <c r="F13" s="67"/>
      <c r="G13" s="67"/>
      <c r="H13" s="28"/>
    </row>
    <row r="14" spans="2:8" ht="18" customHeight="1">
      <c r="B14" s="67"/>
      <c r="C14" s="67"/>
      <c r="D14" s="67"/>
      <c r="E14" s="67"/>
      <c r="F14" s="67"/>
      <c r="G14" s="67"/>
      <c r="H14" s="28"/>
    </row>
    <row r="15" spans="2:8" ht="18" customHeight="1">
      <c r="B15" s="67"/>
      <c r="C15" s="67"/>
      <c r="D15" s="67"/>
      <c r="E15" s="67"/>
      <c r="F15" s="67"/>
      <c r="G15" s="67"/>
      <c r="H15" s="28"/>
    </row>
    <row r="16" spans="2:8" ht="18" customHeight="1">
      <c r="B16" s="67"/>
      <c r="C16" s="67"/>
      <c r="D16" s="67"/>
      <c r="E16" s="67"/>
      <c r="F16" s="67"/>
      <c r="G16" s="67"/>
      <c r="H16" s="28"/>
    </row>
    <row r="17" spans="2:8" ht="18" customHeight="1">
      <c r="B17" s="67"/>
      <c r="C17" s="67"/>
      <c r="D17" s="67"/>
      <c r="E17" s="67"/>
      <c r="F17" s="67"/>
      <c r="G17" s="67"/>
      <c r="H17" s="28"/>
    </row>
    <row r="18" spans="2:8" ht="18" customHeight="1">
      <c r="B18" s="67"/>
      <c r="C18" s="67"/>
      <c r="D18" s="67"/>
      <c r="E18" s="67"/>
      <c r="F18" s="67"/>
      <c r="G18" s="67"/>
      <c r="H18" s="28"/>
    </row>
    <row r="19" spans="2:8" ht="18" customHeight="1">
      <c r="B19" s="67"/>
      <c r="C19" s="67"/>
      <c r="D19" s="67"/>
      <c r="E19" s="67"/>
      <c r="F19" s="67"/>
      <c r="G19" s="67"/>
      <c r="H19" s="28"/>
    </row>
    <row r="20" spans="2:8" ht="18" customHeight="1">
      <c r="B20" s="67"/>
      <c r="C20" s="67"/>
      <c r="D20" s="67"/>
      <c r="E20" s="67"/>
      <c r="F20" s="67"/>
      <c r="G20" s="67"/>
      <c r="H20" s="28"/>
    </row>
    <row r="21" spans="2:8" ht="18" customHeight="1">
      <c r="B21" s="67"/>
      <c r="C21" s="67"/>
      <c r="D21" s="67"/>
      <c r="E21" s="67"/>
      <c r="F21" s="67"/>
      <c r="G21" s="67"/>
      <c r="H21" s="28"/>
    </row>
    <row r="22" spans="2:8" ht="18" customHeight="1">
      <c r="B22" s="67"/>
      <c r="C22" s="67"/>
      <c r="D22" s="67"/>
      <c r="E22" s="67"/>
      <c r="F22" s="67"/>
      <c r="G22" s="67"/>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67"/>
      <c r="C36" s="67"/>
      <c r="D36" s="67"/>
      <c r="E36" s="67"/>
      <c r="F36" s="67"/>
      <c r="G36" s="67"/>
    </row>
    <row r="37" spans="2:7" ht="16.5" hidden="1" customHeight="1">
      <c r="B37" s="67"/>
      <c r="C37" s="67"/>
      <c r="D37" s="67"/>
      <c r="E37" s="67"/>
      <c r="F37" s="67"/>
      <c r="G37" s="67"/>
    </row>
    <row r="38" spans="2:7" ht="16.5" hidden="1" customHeight="1">
      <c r="B38" s="67"/>
      <c r="C38" s="67"/>
      <c r="D38" s="67"/>
      <c r="E38" s="67"/>
      <c r="F38" s="67"/>
      <c r="G38" s="67"/>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Index</vt:lpstr>
      <vt:lpstr>Income Statement</vt:lpstr>
      <vt:lpstr>Summary Balance Sheet</vt:lpstr>
      <vt:lpstr>Capital, Liquidity and Funding</vt:lpstr>
      <vt:lpstr>Disclaimer</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2024-04-29T08:19:58Z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