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2 2018\"/>
    </mc:Choice>
  </mc:AlternateContent>
  <bookViews>
    <workbookView xWindow="0" yWindow="0" windowWidth="21600" windowHeight="10320" activeTab="1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data'!$A$8:$E$8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G7" i="5" l="1"/>
  <c r="J4" i="5" s="1"/>
  <c r="O4" i="5"/>
  <c r="M4" i="5"/>
  <c r="L4" i="5"/>
  <c r="P4" i="5"/>
  <c r="R4" i="5"/>
  <c r="V4" i="5" l="1"/>
  <c r="U4" i="5"/>
  <c r="Q4" i="5"/>
  <c r="S4" i="5"/>
  <c r="T4" i="5"/>
  <c r="Z4" i="5"/>
  <c r="AA4" i="5"/>
  <c r="W4" i="5"/>
  <c r="X4" i="5"/>
  <c r="Y4" i="5"/>
  <c r="N4" i="5"/>
  <c r="K4" i="5"/>
  <c r="J7" i="5"/>
  <c r="AB4" i="5"/>
  <c r="I4" i="5"/>
  <c r="I7" i="5" l="1"/>
  <c r="L7" i="5" l="1"/>
  <c r="K7" i="5"/>
  <c r="I9" i="5" l="1"/>
  <c r="G9" i="5" s="1"/>
  <c r="C5" i="5" s="1"/>
  <c r="H7" i="5"/>
  <c r="A9" i="5" l="1"/>
  <c r="A14" i="5" s="1"/>
  <c r="C9" i="5"/>
</calcChain>
</file>

<file path=xl/sharedStrings.xml><?xml version="1.0" encoding="utf-8"?>
<sst xmlns="http://schemas.openxmlformats.org/spreadsheetml/2006/main" count="1152" uniqueCount="292">
  <si>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</si>
  <si>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</si>
  <si>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</si>
  <si>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</si>
  <si>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</si>
  <si>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</si>
  <si>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</si>
  <si>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</si>
  <si>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</si>
  <si>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</si>
  <si>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</si>
  <si>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</si>
  <si>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</si>
  <si>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</si>
  <si>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</si>
  <si>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</si>
  <si>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</si>
  <si>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</si>
  <si>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</si>
  <si>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</si>
  <si>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</si>
  <si>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</si>
  <si>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</si>
  <si>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</si>
  <si>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</si>
  <si>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</si>
  <si>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</si>
  <si>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</si>
  <si>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</si>
  <si>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</si>
  <si>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</si>
  <si>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</si>
  <si>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</si>
  <si>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</si>
  <si>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</si>
  <si>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</si>
  <si>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</si>
  <si>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</si>
  <si>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</si>
  <si>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</si>
  <si>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</si>
  <si>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</si>
  <si>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</si>
  <si>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</si>
  <si>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</si>
  <si>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</si>
  <si>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</si>
  <si>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</si>
  <si>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</si>
  <si>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</si>
  <si>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</si>
  <si>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</si>
  <si>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</si>
  <si>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</si>
  <si>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</si>
  <si>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</si>
  <si>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</si>
  <si>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</si>
  <si>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</si>
  <si>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</si>
  <si>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</si>
  <si>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</si>
  <si>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</si>
  <si>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</si>
  <si>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</si>
  <si>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</si>
  <si>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</si>
  <si>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</si>
  <si>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</si>
  <si>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</si>
  <si>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</si>
  <si>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</si>
  <si>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</si>
  <si>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</si>
  <si>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</si>
  <si>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</si>
  <si>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</si>
  <si>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</si>
  <si>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</si>
  <si>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</si>
  <si>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</si>
  <si>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</si>
  <si>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</si>
  <si>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</si>
  <si>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</si>
  <si>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</si>
  <si>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</si>
  <si>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</si>
  <si>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</si>
  <si>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</si>
  <si>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</si>
  <si>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</si>
  <si>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</si>
  <si>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</si>
  <si>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</si>
  <si>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</si>
  <si>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</si>
  <si>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</si>
  <si>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</si>
  <si>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</si>
  <si>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</si>
  <si>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</si>
  <si>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</si>
  <si>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</si>
  <si>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</si>
  <si>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</si>
  <si>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</si>
  <si>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</si>
  <si>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</si>
  <si>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</si>
  <si>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</si>
  <si>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</si>
  <si>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</si>
  <si>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</si>
  <si>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</si>
  <si>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</si>
  <si>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</si>
  <si>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</si>
  <si>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</si>
  <si>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</si>
  <si>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</si>
  <si>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</si>
  <si>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</si>
  <si>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</si>
  <si>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</si>
  <si>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</si>
  <si>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</si>
  <si>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</si>
  <si>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</si>
  <si>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</si>
  <si>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</si>
  <si>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</si>
  <si>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</si>
  <si>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</si>
  <si>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</si>
  <si>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</si>
  <si>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</si>
  <si>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</si>
  <si>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</si>
  <si>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</si>
  <si>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</si>
  <si>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</si>
  <si>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</si>
  <si>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</si>
  <si>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</si>
  <si>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</si>
  <si>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</si>
  <si>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</si>
  <si>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</si>
  <si>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</si>
  <si>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</si>
  <si>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</si>
  <si>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</si>
  <si>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</si>
  <si>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</si>
  <si>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</si>
  <si>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</si>
  <si>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</si>
  <si>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</si>
  <si>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</si>
  <si>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</si>
  <si>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</si>
  <si>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</si>
  <si>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</si>
  <si>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</si>
  <si>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</si>
  <si>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</si>
  <si>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</si>
  <si>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</si>
  <si>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</si>
  <si>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</si>
  <si>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</si>
  <si>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</si>
  <si>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</si>
  <si>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</si>
  <si>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</si>
  <si>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</si>
  <si>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</si>
  <si>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</si>
  <si>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</si>
  <si>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</si>
  <si>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</si>
  <si>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</si>
  <si>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</si>
  <si>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</si>
  <si>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</si>
  <si>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</si>
  <si>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</si>
  <si>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</si>
  <si>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</si>
  <si>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</si>
  <si>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</si>
  <si>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</si>
  <si>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</si>
  <si>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</si>
  <si>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</si>
  <si>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</si>
  <si>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</si>
  <si>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</si>
  <si>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</si>
  <si>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</si>
  <si>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</si>
  <si>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</si>
  <si>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</si>
  <si>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</si>
  <si>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</si>
  <si>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</si>
  <si>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</si>
  <si>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</si>
  <si>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</si>
  <si>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</si>
  <si>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</si>
  <si>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</si>
  <si>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</si>
  <si>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</si>
  <si>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</si>
  <si>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</si>
  <si>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</si>
  <si>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</si>
  <si>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</si>
  <si>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</si>
  <si>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</si>
  <si>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</si>
  <si>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</si>
  <si>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</si>
  <si>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</si>
  <si>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</si>
  <si>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</si>
  <si>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</si>
  <si>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</si>
  <si>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</si>
  <si>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</si>
  <si>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</si>
  <si>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</si>
  <si>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</si>
  <si>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</si>
  <si>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</si>
  <si>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</si>
  <si>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</si>
  <si>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</si>
  <si>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</si>
  <si>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</si>
  <si>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</si>
  <si>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</si>
  <si>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</si>
  <si>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</si>
  <si>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</si>
  <si>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</si>
  <si>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</si>
  <si>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</si>
  <si>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</si>
  <si>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</si>
  <si>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</si>
  <si>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</si>
  <si>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</si>
  <si>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</si>
  <si>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</si>
  <si>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</si>
  <si>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</si>
  <si>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</si>
  <si>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</si>
  <si>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</si>
  <si>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</si>
  <si>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</si>
  <si>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</si>
  <si>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</si>
  <si>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</si>
  <si>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</si>
  <si>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</si>
  <si>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</si>
  <si>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</si>
  <si>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</si>
  <si>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</si>
  <si>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</si>
  <si>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</si>
  <si>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</si>
  <si>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</si>
  <si>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</si>
  <si>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</si>
  <si>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</si>
  <si>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</si>
  <si>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</si>
  <si>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</si>
  <si>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</si>
  <si>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</si>
  <si>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</si>
  <si>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 xml:space="preserve">NI Personal Loans </t>
  </si>
  <si>
    <t/>
  </si>
  <si>
    <t>terminated</t>
  </si>
  <si>
    <t>Santander</t>
  </si>
  <si>
    <t>Value of Personal Loans outstanding in Northern Ireland end-June 2018, split by sector postcode</t>
  </si>
  <si>
    <t>Postcode sector lookup: Value of Personal Loans outstanding, end-June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</si>
</sst>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sz val="11"/>
      <name val="Arial"/>
      <family val="2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119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3"/>
    <xf numFmtId="0" fontId="7" fillId="0" borderId="0" xfId="3" applyAlignment="1"/>
    <xf numFmtId="0" fontId="10" fillId="0" borderId="0" xfId="3" applyFont="1" applyAlignment="1"/>
    <xf numFmtId="0" fontId="7" fillId="0" borderId="0" xfId="3" applyAlignment="1">
      <alignment vertical="top"/>
    </xf>
    <xf numFmtId="0" fontId="11" fillId="2" borderId="7" xfId="3" applyFont="1" applyFill="1" applyBorder="1" applyAlignment="1">
      <alignment horizontal="right" vertical="top"/>
    </xf>
    <xf numFmtId="0" fontId="11" fillId="2" borderId="7" xfId="3" applyFont="1" applyFill="1" applyBorder="1" applyAlignment="1">
      <alignment horizontal="left" vertical="top"/>
    </xf>
    <xf numFmtId="0" fontId="12" fillId="0" borderId="0" xfId="1" applyFont="1" applyAlignment="1">
      <alignment horizontal="left" vertical="top"/>
    </xf>
    <xf numFmtId="0" fontId="13" fillId="0" borderId="0" xfId="3" applyFont="1" applyAlignment="1">
      <alignment horizontal="left"/>
    </xf>
    <xf numFmtId="0" fontId="14" fillId="0" borderId="0" xfId="4" applyFont="1"/>
    <xf numFmtId="0" fontId="13" fillId="0" borderId="0" xfId="3" applyFont="1" applyAlignment="1">
      <alignment horizontal="right"/>
    </xf>
    <xf numFmtId="0" fontId="13" fillId="0" borderId="0" xfId="3" applyFont="1"/>
    <xf numFmtId="0" fontId="15" fillId="0" borderId="0" xfId="1" applyFont="1" applyFill="1" applyAlignment="1">
      <alignment horizontal="left" vertical="top"/>
    </xf>
    <xf numFmtId="0" fontId="14" fillId="0" borderId="0" xfId="4" applyFont="1" applyAlignment="1">
      <alignment vertical="center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13" fillId="0" borderId="0" xfId="3" applyFont="1" applyBorder="1"/>
    <xf numFmtId="0" fontId="12" fillId="0" borderId="4" xfId="1" applyFont="1" applyBorder="1" applyAlignment="1">
      <alignment horizontal="left" vertical="center"/>
    </xf>
    <xf numFmtId="0" fontId="13" fillId="0" borderId="4" xfId="3" applyFont="1" applyBorder="1" applyAlignment="1">
      <alignment horizontal="left" vertical="center"/>
    </xf>
    <xf numFmtId="0" fontId="12" fillId="0" borderId="4" xfId="1" applyFont="1" applyBorder="1" applyAlignment="1">
      <alignment vertical="center"/>
    </xf>
    <xf numFmtId="0" fontId="14" fillId="0" borderId="4" xfId="4" applyFont="1" applyBorder="1" applyAlignment="1">
      <alignment vertical="center"/>
    </xf>
    <xf numFmtId="164" fontId="14" fillId="0" borderId="5" xfId="4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14" fillId="0" borderId="6" xfId="4" applyFont="1" applyBorder="1" applyAlignment="1">
      <alignment vertical="center" wrapText="1"/>
    </xf>
    <xf numFmtId="0" fontId="14" fillId="0" borderId="6" xfId="4" applyFont="1" applyBorder="1" applyAlignment="1">
      <alignment vertical="center"/>
    </xf>
    <xf numFmtId="164" fontId="14" fillId="0" borderId="6" xfId="4" applyNumberFormat="1" applyFont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>
      <alignment horizontal="left" vertical="top"/>
    </xf>
    <xf numFmtId="0" fontId="19" fillId="3" borderId="8" xfId="1" applyFont="1" applyFill="1" applyBorder="1" applyAlignment="1"/>
    <xf numFmtId="0" fontId="0" fillId="3" borderId="0" xfId="0" applyFill="1" applyAlignment="1">
      <alignment vertical="top"/>
    </xf>
    <xf numFmtId="0" fontId="20" fillId="3" borderId="0" xfId="0" applyFont="1" applyFill="1" applyAlignment="1">
      <alignment horizontal="right" vertical="top"/>
    </xf>
    <xf numFmtId="0" fontId="0" fillId="3" borderId="0" xfId="0" applyFill="1" applyAlignment="1"/>
    <xf numFmtId="0" fontId="20" fillId="3" borderId="0" xfId="0" applyFont="1" applyFill="1" applyAlignment="1">
      <alignment horizontal="right"/>
    </xf>
    <xf numFmtId="0" fontId="21" fillId="4" borderId="9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right"/>
    </xf>
    <xf numFmtId="0" fontId="22" fillId="3" borderId="0" xfId="0" applyFont="1" applyFill="1" applyAlignment="1"/>
    <xf numFmtId="0" fontId="23" fillId="5" borderId="10" xfId="0" applyFont="1" applyFill="1" applyBorder="1" applyAlignment="1">
      <alignment horizontal="center" vertical="center"/>
    </xf>
    <xf numFmtId="5" fontId="0" fillId="3" borderId="0" xfId="46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20" fillId="3" borderId="0" xfId="0" applyFont="1" applyFill="1" applyAlignment="1">
      <alignment horizontal="left" vertical="top"/>
    </xf>
    <xf numFmtId="0" fontId="24" fillId="3" borderId="0" xfId="0" applyFont="1" applyFill="1" applyBorder="1" applyAlignment="1">
      <alignment horizontal="left" vertical="top"/>
    </xf>
    <xf numFmtId="164" fontId="25" fillId="5" borderId="10" xfId="0" applyNumberFormat="1" applyFont="1" applyFill="1" applyBorder="1" applyAlignment="1">
      <alignment horizontal="center" vertical="center"/>
    </xf>
    <xf numFmtId="5" fontId="24" fillId="3" borderId="0" xfId="46" applyNumberFormat="1" applyFont="1" applyFill="1" applyBorder="1" applyAlignment="1">
      <alignment horizontal="left"/>
    </xf>
    <xf numFmtId="0" fontId="26" fillId="3" borderId="0" xfId="0" applyFont="1" applyFill="1" applyBorder="1" applyAlignment="1"/>
    <xf numFmtId="0" fontId="27" fillId="3" borderId="11" xfId="2" applyFont="1" applyFill="1" applyBorder="1" applyAlignment="1">
      <alignment horizontal="center" vertical="top" wrapText="1"/>
    </xf>
    <xf numFmtId="165" fontId="13" fillId="0" borderId="0" xfId="46" applyNumberFormat="1" applyFont="1" applyAlignment="1">
      <alignment horizontal="right"/>
    </xf>
    <xf numFmtId="0" fontId="13" fillId="0" borderId="0" xfId="4" applyFont="1"/>
    <xf numFmtId="0" fontId="16" fillId="0" borderId="1" xfId="2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/>
    </xf>
  </cellXfs>
  <cellStyles count="119">
    <cellStyle name="Comma" xfId="46" builtinId="3"/>
    <cellStyle name="Comma 2" xfId="5"/>
    <cellStyle name="Comma 2 2" xfId="6"/>
    <cellStyle name="Comma 2 2 2" xfId="49"/>
    <cellStyle name="Comma 2 2 3" xfId="85"/>
    <cellStyle name="Comma 2 3" xfId="48"/>
    <cellStyle name="Comma 2 4" xfId="84"/>
    <cellStyle name="Comma 3" xfId="7"/>
    <cellStyle name="Comma 3 2" xfId="8"/>
    <cellStyle name="Comma 3 2 2" xfId="51"/>
    <cellStyle name="Comma 3 2 3" xfId="87"/>
    <cellStyle name="Comma 3 3" xfId="50"/>
    <cellStyle name="Comma 3 4" xfId="86"/>
    <cellStyle name="Comma 4" xfId="9"/>
    <cellStyle name="Comma 4 2" xfId="10"/>
    <cellStyle name="Comma 4 2 2" xfId="11"/>
    <cellStyle name="Comma 4 2 2 2" xfId="54"/>
    <cellStyle name="Comma 4 2 2 3" xfId="90"/>
    <cellStyle name="Comma 4 2 3" xfId="53"/>
    <cellStyle name="Comma 4 2 4" xfId="89"/>
    <cellStyle name="Comma 4 3" xfId="12"/>
    <cellStyle name="Comma 4 3 2" xfId="13"/>
    <cellStyle name="Comma 4 3 2 2" xfId="56"/>
    <cellStyle name="Comma 4 3 2 3" xfId="92"/>
    <cellStyle name="Comma 4 3 3" xfId="55"/>
    <cellStyle name="Comma 4 3 4" xfId="91"/>
    <cellStyle name="Comma 4 4" xfId="14"/>
    <cellStyle name="Comma 4 4 2" xfId="57"/>
    <cellStyle name="Comma 4 4 3" xfId="93"/>
    <cellStyle name="Comma 4 5" xfId="52"/>
    <cellStyle name="Comma 4 6" xfId="88"/>
    <cellStyle name="Comma 5" xfId="15"/>
    <cellStyle name="Comma 5 2" xfId="16"/>
    <cellStyle name="Comma 5 2 2" xfId="59"/>
    <cellStyle name="Comma 5 2 3" xfId="95"/>
    <cellStyle name="Comma 5 3" xfId="58"/>
    <cellStyle name="Comma 5 4" xfId="94"/>
    <cellStyle name="Comma 6" xfId="17"/>
    <cellStyle name="Comma 6 2" xfId="18"/>
    <cellStyle name="Comma 6 2 2" xfId="61"/>
    <cellStyle name="Comma 6 2 3" xfId="97"/>
    <cellStyle name="Comma 6 3" xfId="60"/>
    <cellStyle name="Comma 6 4" xfId="96"/>
    <cellStyle name="Comma 7" xfId="19"/>
    <cellStyle name="Comma 7 2" xfId="20"/>
    <cellStyle name="Comma 7 2 2" xfId="63"/>
    <cellStyle name="Comma 7 2 3" xfId="99"/>
    <cellStyle name="Comma 7 3" xfId="62"/>
    <cellStyle name="Comma 7 4" xfId="98"/>
    <cellStyle name="Comma 8" xfId="21"/>
    <cellStyle name="Comma 8 2" xfId="64"/>
    <cellStyle name="Comma 8 3" xfId="100"/>
    <cellStyle name="Currency 2" xfId="22"/>
    <cellStyle name="Currency 2 2" xfId="23"/>
    <cellStyle name="Currency 2 2 2" xfId="24"/>
    <cellStyle name="Currency 2 2 2 2" xfId="67"/>
    <cellStyle name="Currency 2 2 2 3" xfId="103"/>
    <cellStyle name="Currency 2 2 3" xfId="66"/>
    <cellStyle name="Currency 2 2 4" xfId="102"/>
    <cellStyle name="Currency 2 3" xfId="25"/>
    <cellStyle name="Currency 2 3 2" xfId="68"/>
    <cellStyle name="Currency 2 3 3" xfId="104"/>
    <cellStyle name="Currency 2 4" xfId="65"/>
    <cellStyle name="Currency 2 5" xfId="101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2 2" xfId="70"/>
    <cellStyle name="Normal 2 2 2 3" xfId="106"/>
    <cellStyle name="Normal 2 2 3" xfId="28"/>
    <cellStyle name="Normal 2 2 3 2" xfId="71"/>
    <cellStyle name="Normal 2 2 3 3" xfId="107"/>
    <cellStyle name="Normal 2 2 4" xfId="69"/>
    <cellStyle name="Normal 2 2 5" xfId="105"/>
    <cellStyle name="Normal 2 3" xfId="29"/>
    <cellStyle name="Normal 2 4" xfId="30"/>
    <cellStyle name="Normal 2 5" xfId="47"/>
    <cellStyle name="Normal 2 6" xfId="83"/>
    <cellStyle name="Normal 3" xfId="31"/>
    <cellStyle name="Normal 3 2" xfId="32"/>
    <cellStyle name="Normal 4" xfId="33"/>
    <cellStyle name="Normal 4 2" xfId="34"/>
    <cellStyle name="Normal 4 2 2" xfId="73"/>
    <cellStyle name="Normal 4 2 3" xfId="109"/>
    <cellStyle name="Normal 4 3" xfId="35"/>
    <cellStyle name="Normal 4 3 2" xfId="74"/>
    <cellStyle name="Normal 4 3 3" xfId="110"/>
    <cellStyle name="Normal 4 4" xfId="72"/>
    <cellStyle name="Normal 4 5" xfId="108"/>
    <cellStyle name="Normal 5" xfId="36"/>
    <cellStyle name="Normal 5 2" xfId="75"/>
    <cellStyle name="Normal 5 3" xfId="111"/>
    <cellStyle name="Normal 6" xfId="37"/>
    <cellStyle name="Normal 6 2" xfId="76"/>
    <cellStyle name="Normal 6 3" xfId="112"/>
    <cellStyle name="Percent 2" xfId="38"/>
    <cellStyle name="Percent 3" xfId="39"/>
    <cellStyle name="Percent 4" xfId="40"/>
    <cellStyle name="Percent 4 2" xfId="41"/>
    <cellStyle name="Percent 4 2 2" xfId="78"/>
    <cellStyle name="Percent 4 2 3" xfId="114"/>
    <cellStyle name="Percent 4 3" xfId="42"/>
    <cellStyle name="Percent 4 3 2" xfId="79"/>
    <cellStyle name="Percent 4 3 3" xfId="115"/>
    <cellStyle name="Percent 4 4" xfId="77"/>
    <cellStyle name="Percent 4 5" xfId="113"/>
    <cellStyle name="Percent 5" xfId="43"/>
    <cellStyle name="Percent 5 2" xfId="80"/>
    <cellStyle name="Percent 5 3" xfId="116"/>
    <cellStyle name="Percent 6" xfId="44"/>
    <cellStyle name="Percent 6 2" xfId="81"/>
    <cellStyle name="Percent 6 3" xfId="117"/>
    <cellStyle name="Percent 7" xfId="45"/>
    <cellStyle name="Percent 7 2" xfId="82"/>
    <cellStyle name="Percent 7 3" xfId="118"/>
    <cellStyle name="Title" xfId="1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4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3263714</xdr:colOff>
      <xdr:row>14</xdr:row>
      <xdr:rowOff>16248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79912" y="4527176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nox5\postcode%20lending\2015%20Q1\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2" customWidth="1"/>
    <col min="2" max="2" width="5.125" style="2" customWidth="1"/>
    <col min="3" max="3" width="29.25" style="2" customWidth="1"/>
    <col min="4" max="4" width="55.875" style="2" customWidth="1"/>
    <col min="5" max="5" width="55.375" style="2" customWidth="1"/>
    <col min="6" max="6" width="12.375" style="2" customWidth="1"/>
    <col min="7" max="28" width="8" style="2" hidden="1" customWidth="1"/>
    <col min="29" max="29" width="8" style="2" customWidth="1"/>
    <col min="30" max="30" width="56.75" style="2" customWidth="1"/>
    <col min="31" max="31" width="17.75" style="2" customWidth="1"/>
    <col min="32" max="16384" width="9" style="2"/>
  </cols>
  <sheetData>
    <row r="1" spans="1:35" ht="66.75" customHeight="1" x14ac:dyDescent="0.25">
      <c r="A1" s="27"/>
      <c r="B1" s="27"/>
      <c r="C1" s="28" t="s">
        <v>286</v>
      </c>
      <c r="D1" s="27"/>
    </row>
    <row r="2" spans="1:35" ht="38.25" customHeight="1" thickBot="1" x14ac:dyDescent="0.4">
      <c r="A2" s="29" t="s">
        <v>291</v>
      </c>
      <c r="B2" s="30"/>
      <c r="C2" s="31"/>
      <c r="D2" s="3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34.5" customHeight="1" thickTop="1" thickBot="1" x14ac:dyDescent="0.4">
      <c r="A3" s="29" t="s">
        <v>258</v>
      </c>
      <c r="B3" s="30"/>
      <c r="C3" s="31"/>
      <c r="D3" s="31"/>
      <c r="E3" s="4"/>
      <c r="F3" s="4"/>
      <c r="G3" s="4"/>
      <c r="H3" s="4"/>
      <c r="I3" s="4">
        <v>20</v>
      </c>
      <c r="J3" s="4">
        <v>19</v>
      </c>
      <c r="K3" s="4">
        <v>18</v>
      </c>
      <c r="L3" s="4">
        <v>17</v>
      </c>
      <c r="M3" s="4">
        <v>16</v>
      </c>
      <c r="N3" s="4">
        <v>15</v>
      </c>
      <c r="O3" s="4">
        <v>14</v>
      </c>
      <c r="P3" s="4">
        <v>13</v>
      </c>
      <c r="Q3" s="4">
        <v>12</v>
      </c>
      <c r="R3" s="4">
        <v>11</v>
      </c>
      <c r="S3" s="4">
        <v>10</v>
      </c>
      <c r="T3" s="4">
        <v>9</v>
      </c>
      <c r="U3" s="4">
        <v>8</v>
      </c>
      <c r="V3" s="4">
        <v>7</v>
      </c>
      <c r="W3" s="4">
        <v>6</v>
      </c>
      <c r="X3" s="4">
        <v>5</v>
      </c>
      <c r="Y3" s="4">
        <v>4</v>
      </c>
      <c r="Z3" s="4">
        <v>3</v>
      </c>
      <c r="AA3" s="4">
        <v>2</v>
      </c>
      <c r="AB3" s="4">
        <v>1</v>
      </c>
      <c r="AC3" s="4"/>
    </row>
    <row r="4" spans="1:35" ht="10.5" customHeight="1" thickTop="1" thickBot="1" x14ac:dyDescent="0.3">
      <c r="A4" s="32"/>
      <c r="B4" s="32"/>
      <c r="C4" s="33"/>
      <c r="D4" s="33"/>
      <c r="I4" s="2" t="b">
        <f t="shared" ref="I4:AB4" si="0">ISNUMBER(VALUE(MID($G$7,I$3,1)))</f>
        <v>0</v>
      </c>
      <c r="J4" s="2" t="b">
        <f t="shared" si="0"/>
        <v>0</v>
      </c>
      <c r="K4" s="2" t="b">
        <f t="shared" si="0"/>
        <v>0</v>
      </c>
      <c r="L4" s="2" t="b">
        <f t="shared" si="0"/>
        <v>0</v>
      </c>
      <c r="M4" s="2" t="b">
        <f t="shared" si="0"/>
        <v>0</v>
      </c>
      <c r="N4" s="2" t="b">
        <f t="shared" si="0"/>
        <v>0</v>
      </c>
      <c r="O4" s="2" t="b">
        <f t="shared" si="0"/>
        <v>0</v>
      </c>
      <c r="P4" s="2" t="b">
        <f t="shared" si="0"/>
        <v>0</v>
      </c>
      <c r="Q4" s="2" t="b">
        <f t="shared" si="0"/>
        <v>0</v>
      </c>
      <c r="R4" s="2" t="b">
        <f t="shared" si="0"/>
        <v>0</v>
      </c>
      <c r="S4" s="2" t="b">
        <f t="shared" si="0"/>
        <v>0</v>
      </c>
      <c r="T4" s="2" t="b">
        <f t="shared" si="0"/>
        <v>0</v>
      </c>
      <c r="U4" s="2" t="b">
        <f t="shared" si="0"/>
        <v>0</v>
      </c>
      <c r="V4" s="2" t="b">
        <f t="shared" si="0"/>
        <v>0</v>
      </c>
      <c r="W4" s="2" t="b">
        <f t="shared" si="0"/>
        <v>0</v>
      </c>
      <c r="X4" s="2" t="b">
        <f t="shared" si="0"/>
        <v>0</v>
      </c>
      <c r="Y4" s="2" t="b">
        <f t="shared" si="0"/>
        <v>1</v>
      </c>
      <c r="Z4" s="2" t="b">
        <f t="shared" si="0"/>
        <v>1</v>
      </c>
      <c r="AA4" s="2" t="b">
        <f t="shared" si="0"/>
        <v>0</v>
      </c>
      <c r="AB4" s="2" t="b">
        <f t="shared" si="0"/>
        <v>0</v>
      </c>
    </row>
    <row r="5" spans="1:35" ht="45" customHeight="1" thickTop="1" thickBot="1" x14ac:dyDescent="0.3">
      <c r="A5" s="34" t="s">
        <v>8</v>
      </c>
      <c r="B5" s="32"/>
      <c r="C5" s="35" t="str">
        <f ca="1">IF(AND(LEN($A$5)&gt;0,LEN($A$5)&lt;5),"ERROR: INCOMPLETE POSTCODE",IF(OR($A5="",$A5="Type your postcode here"),"",IF(AND(NOT(ISBLANK($G$9)),NOT(ISNA($G$9)))=FALSE,"ERROR, INCOMPLETE OR INVALID","")))</f>
        <v/>
      </c>
      <c r="D5" s="36"/>
    </row>
    <row r="6" spans="1:35" ht="9" customHeight="1" thickTop="1" x14ac:dyDescent="0.25">
      <c r="A6" s="32"/>
      <c r="B6" s="32"/>
      <c r="C6" s="33"/>
      <c r="D6" s="36"/>
    </row>
    <row r="7" spans="1:35" ht="24.75" customHeight="1" x14ac:dyDescent="0.3">
      <c r="A7" s="37" t="s">
        <v>257</v>
      </c>
      <c r="B7" s="32"/>
      <c r="C7" s="32"/>
      <c r="D7" s="36"/>
      <c r="E7" s="1"/>
      <c r="G7" s="2" t="str">
        <f>UPPER(SUBSTITUTE(A5," ",""))</f>
        <v>BT12</v>
      </c>
      <c r="H7" s="2" t="str">
        <f ca="1">FirstBitOfPostcode&amp;" "&amp;SecondBitOfPostcode</f>
        <v>BT1 2</v>
      </c>
      <c r="I7" s="2">
        <f ca="1">OFFSET($A$3,0,MATCH(TRUE,$4:$4,0)-1)</f>
        <v>4</v>
      </c>
      <c r="J7" s="2">
        <f>LEN(PostcodeNoSpaces)</f>
        <v>4</v>
      </c>
      <c r="K7" s="2" t="str">
        <f ca="1">TRIM(MID(PostcodeNoSpaces,1,PositionOfLastNumberInPostcodeString-1))</f>
        <v>BT1</v>
      </c>
      <c r="L7" s="2" t="str">
        <f ca="1">TRIM(MID(PostcodeNoSpaces,PositionOfLastNumberInPostcodeString,LengthOfPostcodeString-PositionOfLastNumberInPostcodeString+1))</f>
        <v>2</v>
      </c>
      <c r="AE7" s="1"/>
      <c r="AF7" s="1"/>
      <c r="AG7" s="1"/>
      <c r="AH7" s="1"/>
      <c r="AI7" s="1"/>
    </row>
    <row r="8" spans="1:35" ht="18" customHeight="1" thickBot="1" x14ac:dyDescent="0.35">
      <c r="A8" s="37" t="s">
        <v>256</v>
      </c>
      <c r="B8" s="30"/>
      <c r="C8" s="37" t="s">
        <v>255</v>
      </c>
      <c r="D8" s="36"/>
    </row>
    <row r="9" spans="1:35" ht="42" customHeight="1" thickBot="1" x14ac:dyDescent="0.3">
      <c r="A9" s="38" t="str">
        <f ca="1">IF(LEN(C5)&gt;0,"",FirstBitOfPostcode&amp;" "&amp;LEFT(SecondBitOfPostcode,1))</f>
        <v>BT1 2</v>
      </c>
      <c r="B9" s="39"/>
      <c r="C9" s="38" t="str">
        <f ca="1">IF(LEN(C5)&gt;0,"",IF(LEN(PostcodeArea)=0,"",PostcodeArea&amp;" - "&amp;INDEX('All postcode data'!$1:$1048576,MATCH(PostcodeArea,'All postcode data'!B:B,0),3)))</f>
        <v>BT - Belfast</v>
      </c>
      <c r="D9" s="33"/>
      <c r="G9" s="6" t="str">
        <f ca="1">IF(ISNUMBER(VALUE(MID(PostcodeDistrict,2,1))),LEFT(PostcodeDistrict,1),LEFT(PostcodeDistrict,2))</f>
        <v>BT</v>
      </c>
      <c r="I9" s="5" t="str">
        <f ca="1">FirstBitOfPostcode</f>
        <v>BT1</v>
      </c>
      <c r="AD9" s="1"/>
    </row>
    <row r="10" spans="1:35" ht="16.5" customHeight="1" x14ac:dyDescent="0.25">
      <c r="A10" s="40"/>
      <c r="B10" s="40"/>
      <c r="C10" s="33"/>
      <c r="D10" s="33"/>
      <c r="AD10" s="1"/>
    </row>
    <row r="11" spans="1:35" ht="16.5" customHeight="1" x14ac:dyDescent="0.3">
      <c r="A11" s="37" t="s">
        <v>2</v>
      </c>
      <c r="B11" s="40"/>
      <c r="C11" s="41"/>
      <c r="D11" s="33"/>
      <c r="F11" s="3"/>
      <c r="AD11" s="1"/>
    </row>
    <row r="12" spans="1:35" s="4" customFormat="1" ht="18" customHeight="1" x14ac:dyDescent="0.3">
      <c r="A12" s="37" t="s">
        <v>254</v>
      </c>
      <c r="B12" s="40"/>
      <c r="C12" s="41"/>
      <c r="D12" s="31"/>
      <c r="AC12" s="1"/>
    </row>
    <row r="13" spans="1:35" ht="16.5" customHeight="1" thickBot="1" x14ac:dyDescent="0.35">
      <c r="A13" s="37"/>
      <c r="B13" s="42"/>
      <c r="C13" s="43"/>
      <c r="D13" s="33"/>
      <c r="E13" s="3"/>
      <c r="AC13" s="1"/>
    </row>
    <row r="14" spans="1:35" ht="41.25" customHeight="1" thickBot="1" x14ac:dyDescent="0.3">
      <c r="A14" s="44" t="str">
        <f ca="1">INDEX('All postcode data'!$1:$1048576,MATCH(PostcodeSector,'All postcode data'!$D:$D,0),5)</f>
        <v/>
      </c>
      <c r="B14" s="32"/>
      <c r="C14" s="45"/>
      <c r="D14" s="4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5" ht="16.5" customHeight="1" x14ac:dyDescent="0.25">
      <c r="A15" s="32"/>
      <c r="B15" s="32"/>
      <c r="C15" s="46"/>
      <c r="D15" s="32"/>
    </row>
    <row r="16" spans="1:35" ht="16.5" customHeight="1" thickBot="1" x14ac:dyDescent="0.3">
      <c r="A16" s="32"/>
      <c r="B16" s="32"/>
      <c r="C16" s="32"/>
      <c r="D16" s="32"/>
    </row>
    <row r="17" spans="1:4" ht="47.25" customHeight="1" thickTop="1" thickBot="1" x14ac:dyDescent="0.3">
      <c r="A17" s="47" t="s">
        <v>253</v>
      </c>
      <c r="B17" s="32"/>
      <c r="C17" s="32"/>
      <c r="D17" s="32"/>
    </row>
    <row r="18" spans="1:4" ht="28.5" customHeight="1" thickTop="1" x14ac:dyDescent="0.25">
      <c r="A18" s="32"/>
      <c r="B18" s="32"/>
      <c r="C18" s="32"/>
      <c r="D18" s="32"/>
    </row>
  </sheetData>
  <sheetProtection selectLockedCells="1"/>
  <conditionalFormatting sqref="E14 E9:AC11 E12:AB13">
    <cfRule type="expression" dxfId="3" priority="3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"/>
  <sheetViews>
    <sheetView showGridLines="0" tabSelected="1" zoomScale="70" zoomScaleNormal="70" workbookViewId="0">
      <pane ySplit="8" topLeftCell="A261" activePane="bottomLeft" state="frozen"/>
      <selection pane="bottomLeft" activeCell="E288" sqref="E288"/>
    </sheetView>
  </sheetViews>
  <sheetFormatPr defaultRowHeight="15" x14ac:dyDescent="0.25"/>
  <cols>
    <col min="1" max="1" width="31.25" style="11" customWidth="1"/>
    <col min="2" max="2" width="9.625" style="8" customWidth="1"/>
    <col min="3" max="3" width="46.25" style="11" customWidth="1"/>
    <col min="4" max="4" width="17.25" style="9" customWidth="1"/>
    <col min="5" max="5" width="22.5" style="10" customWidth="1"/>
    <col min="6" max="16384" width="9" style="11"/>
  </cols>
  <sheetData>
    <row r="1" spans="1:10" ht="27.75" customHeight="1" x14ac:dyDescent="0.25">
      <c r="A1" s="7" t="s">
        <v>290</v>
      </c>
      <c r="C1" s="7"/>
    </row>
    <row r="2" spans="1:10" ht="9" customHeight="1" x14ac:dyDescent="0.25">
      <c r="A2" s="7"/>
      <c r="C2" s="7"/>
    </row>
    <row r="3" spans="1:10" ht="27.75" customHeight="1" x14ac:dyDescent="0.25">
      <c r="A3" s="12" t="s">
        <v>0</v>
      </c>
      <c r="C3" s="7"/>
    </row>
    <row r="4" spans="1:10" ht="9" customHeight="1" thickBot="1" x14ac:dyDescent="0.3">
      <c r="C4" s="7"/>
    </row>
    <row r="5" spans="1:10" s="15" customFormat="1" ht="27.75" customHeight="1" thickBot="1" x14ac:dyDescent="0.25">
      <c r="A5" s="50" t="s">
        <v>1</v>
      </c>
      <c r="B5" s="51"/>
      <c r="C5" s="52"/>
      <c r="D5" s="13"/>
      <c r="E5" s="14"/>
    </row>
    <row r="6" spans="1:10" ht="12" customHeight="1" x14ac:dyDescent="0.25">
      <c r="J6" s="16"/>
    </row>
    <row r="7" spans="1:10" ht="15.75" customHeight="1" thickBot="1" x14ac:dyDescent="0.3">
      <c r="A7" s="17"/>
      <c r="B7" s="18"/>
      <c r="C7" s="19"/>
      <c r="D7" s="20"/>
      <c r="E7" s="21" t="s">
        <v>252</v>
      </c>
      <c r="F7" s="22"/>
      <c r="G7" s="22"/>
      <c r="H7" s="23"/>
      <c r="I7" s="23"/>
      <c r="J7" s="23"/>
    </row>
    <row r="8" spans="1:10" ht="18.75" customHeight="1" thickTop="1" x14ac:dyDescent="0.25">
      <c r="A8" s="24" t="s">
        <v>3</v>
      </c>
      <c r="B8" s="24" t="s">
        <v>4</v>
      </c>
      <c r="C8" s="24" t="s">
        <v>5</v>
      </c>
      <c r="D8" s="25" t="s">
        <v>6</v>
      </c>
      <c r="E8" s="26" t="s">
        <v>289</v>
      </c>
      <c r="J8" s="16"/>
    </row>
    <row r="9" spans="1:10" x14ac:dyDescent="0.25">
      <c r="A9" s="11" t="s">
        <v>251</v>
      </c>
      <c r="B9" s="8" t="s">
        <v>259</v>
      </c>
      <c r="C9" s="11" t="s">
        <v>250</v>
      </c>
      <c r="D9" s="49" t="s">
        <v>7</v>
      </c>
      <c r="E9" s="48" t="s">
        <v>287</v>
      </c>
    </row>
    <row r="10" spans="1:10" x14ac:dyDescent="0.25">
      <c r="A10" s="11" t="s">
        <v>251</v>
      </c>
      <c r="B10" s="8" t="s">
        <v>259</v>
      </c>
      <c r="C10" s="11" t="s">
        <v>250</v>
      </c>
      <c r="D10" s="49" t="s">
        <v>8</v>
      </c>
      <c r="E10" s="48" t="s">
        <v>287</v>
      </c>
    </row>
    <row r="11" spans="1:10" x14ac:dyDescent="0.25">
      <c r="A11" s="11" t="s">
        <v>251</v>
      </c>
      <c r="B11" s="8" t="s">
        <v>259</v>
      </c>
      <c r="C11" s="11" t="s">
        <v>250</v>
      </c>
      <c r="D11" s="49" t="s">
        <v>9</v>
      </c>
      <c r="E11" s="48" t="s">
        <v>287</v>
      </c>
    </row>
    <row r="12" spans="1:10" x14ac:dyDescent="0.25">
      <c r="A12" s="11" t="s">
        <v>251</v>
      </c>
      <c r="B12" s="8" t="s">
        <v>259</v>
      </c>
      <c r="C12" s="11" t="s">
        <v>250</v>
      </c>
      <c r="D12" s="49" t="s">
        <v>10</v>
      </c>
      <c r="E12" s="48" t="s">
        <v>287</v>
      </c>
    </row>
    <row r="13" spans="1:10" x14ac:dyDescent="0.25">
      <c r="A13" s="11" t="s">
        <v>251</v>
      </c>
      <c r="B13" s="8" t="s">
        <v>259</v>
      </c>
      <c r="C13" s="11" t="s">
        <v>250</v>
      </c>
      <c r="D13" s="49" t="s">
        <v>11</v>
      </c>
      <c r="E13" s="48" t="s">
        <v>287</v>
      </c>
    </row>
    <row r="14" spans="1:10" x14ac:dyDescent="0.25">
      <c r="A14" s="11" t="s">
        <v>251</v>
      </c>
      <c r="B14" s="8" t="s">
        <v>259</v>
      </c>
      <c r="C14" s="11" t="s">
        <v>250</v>
      </c>
      <c r="D14" s="49" t="s">
        <v>12</v>
      </c>
      <c r="E14" s="48" t="s">
        <v>287</v>
      </c>
    </row>
    <row r="15" spans="1:10" x14ac:dyDescent="0.25">
      <c r="A15" s="11" t="s">
        <v>251</v>
      </c>
      <c r="B15" s="8" t="s">
        <v>259</v>
      </c>
      <c r="C15" s="11" t="s">
        <v>250</v>
      </c>
      <c r="D15" s="49" t="s">
        <v>13</v>
      </c>
      <c r="E15" s="48" t="s">
        <v>287</v>
      </c>
    </row>
    <row r="16" spans="1:10" x14ac:dyDescent="0.25">
      <c r="A16" s="11" t="s">
        <v>251</v>
      </c>
      <c r="B16" s="8" t="s">
        <v>259</v>
      </c>
      <c r="C16" s="11" t="s">
        <v>250</v>
      </c>
      <c r="D16" s="49" t="s">
        <v>14</v>
      </c>
      <c r="E16" s="48">
        <v>690647.82000000007</v>
      </c>
    </row>
    <row r="17" spans="1:5" x14ac:dyDescent="0.25">
      <c r="A17" s="11" t="s">
        <v>251</v>
      </c>
      <c r="B17" s="8" t="s">
        <v>259</v>
      </c>
      <c r="C17" s="11" t="s">
        <v>250</v>
      </c>
      <c r="D17" s="49" t="s">
        <v>15</v>
      </c>
      <c r="E17" s="48" t="s">
        <v>287</v>
      </c>
    </row>
    <row r="18" spans="1:5" x14ac:dyDescent="0.25">
      <c r="A18" s="11" t="s">
        <v>251</v>
      </c>
      <c r="B18" s="8" t="s">
        <v>259</v>
      </c>
      <c r="C18" s="11" t="s">
        <v>250</v>
      </c>
      <c r="D18" s="49" t="s">
        <v>16</v>
      </c>
      <c r="E18" s="48">
        <v>652039.01</v>
      </c>
    </row>
    <row r="19" spans="1:5" x14ac:dyDescent="0.25">
      <c r="A19" s="11" t="s">
        <v>251</v>
      </c>
      <c r="B19" s="8" t="s">
        <v>259</v>
      </c>
      <c r="C19" s="11" t="s">
        <v>250</v>
      </c>
      <c r="D19" s="49" t="s">
        <v>17</v>
      </c>
      <c r="E19" s="48">
        <v>600325.77</v>
      </c>
    </row>
    <row r="20" spans="1:5" x14ac:dyDescent="0.25">
      <c r="A20" s="11" t="s">
        <v>251</v>
      </c>
      <c r="B20" s="8" t="s">
        <v>259</v>
      </c>
      <c r="C20" s="11" t="s">
        <v>250</v>
      </c>
      <c r="D20" s="49" t="s">
        <v>18</v>
      </c>
      <c r="E20" s="48">
        <v>39991.230000000003</v>
      </c>
    </row>
    <row r="21" spans="1:5" x14ac:dyDescent="0.25">
      <c r="A21" s="11" t="s">
        <v>251</v>
      </c>
      <c r="B21" s="8" t="s">
        <v>259</v>
      </c>
      <c r="C21" s="11" t="s">
        <v>250</v>
      </c>
      <c r="D21" s="49" t="s">
        <v>19</v>
      </c>
      <c r="E21" s="48">
        <v>85383.540000000008</v>
      </c>
    </row>
    <row r="22" spans="1:5" x14ac:dyDescent="0.25">
      <c r="A22" s="11" t="s">
        <v>251</v>
      </c>
      <c r="B22" s="8" t="s">
        <v>259</v>
      </c>
      <c r="C22" s="11" t="s">
        <v>250</v>
      </c>
      <c r="D22" s="49" t="s">
        <v>20</v>
      </c>
      <c r="E22" s="48">
        <v>237871.69</v>
      </c>
    </row>
    <row r="23" spans="1:5" x14ac:dyDescent="0.25">
      <c r="A23" s="11" t="s">
        <v>251</v>
      </c>
      <c r="B23" s="8" t="s">
        <v>259</v>
      </c>
      <c r="C23" s="11" t="s">
        <v>250</v>
      </c>
      <c r="D23" s="49" t="s">
        <v>21</v>
      </c>
      <c r="E23" s="48">
        <v>447066.21</v>
      </c>
    </row>
    <row r="24" spans="1:5" x14ac:dyDescent="0.25">
      <c r="A24" s="11" t="s">
        <v>251</v>
      </c>
      <c r="B24" s="8" t="s">
        <v>259</v>
      </c>
      <c r="C24" s="11" t="s">
        <v>250</v>
      </c>
      <c r="D24" s="49" t="s">
        <v>22</v>
      </c>
      <c r="E24" s="48">
        <v>83484.44</v>
      </c>
    </row>
    <row r="25" spans="1:5" x14ac:dyDescent="0.25">
      <c r="A25" s="11" t="s">
        <v>251</v>
      </c>
      <c r="B25" s="8" t="s">
        <v>259</v>
      </c>
      <c r="C25" s="11" t="s">
        <v>250</v>
      </c>
      <c r="D25" s="49" t="s">
        <v>23</v>
      </c>
      <c r="E25" s="48">
        <v>101005.97</v>
      </c>
    </row>
    <row r="26" spans="1:5" x14ac:dyDescent="0.25">
      <c r="A26" s="11" t="s">
        <v>251</v>
      </c>
      <c r="B26" s="8" t="s">
        <v>259</v>
      </c>
      <c r="C26" s="11" t="s">
        <v>250</v>
      </c>
      <c r="D26" s="49" t="s">
        <v>24</v>
      </c>
      <c r="E26" s="48">
        <v>519987.03</v>
      </c>
    </row>
    <row r="27" spans="1:5" x14ac:dyDescent="0.25">
      <c r="A27" s="11" t="s">
        <v>251</v>
      </c>
      <c r="B27" s="8" t="s">
        <v>259</v>
      </c>
      <c r="C27" s="11" t="s">
        <v>250</v>
      </c>
      <c r="D27" s="49" t="s">
        <v>261</v>
      </c>
      <c r="E27" s="48" t="s">
        <v>287</v>
      </c>
    </row>
    <row r="28" spans="1:5" x14ac:dyDescent="0.25">
      <c r="A28" s="11" t="s">
        <v>251</v>
      </c>
      <c r="B28" s="8" t="s">
        <v>259</v>
      </c>
      <c r="C28" s="11" t="s">
        <v>250</v>
      </c>
      <c r="D28" s="49" t="s">
        <v>25</v>
      </c>
      <c r="E28" s="48">
        <v>701090.65</v>
      </c>
    </row>
    <row r="29" spans="1:5" x14ac:dyDescent="0.25">
      <c r="A29" s="11" t="s">
        <v>251</v>
      </c>
      <c r="B29" s="8" t="s">
        <v>259</v>
      </c>
      <c r="C29" s="11" t="s">
        <v>250</v>
      </c>
      <c r="D29" s="49" t="s">
        <v>26</v>
      </c>
      <c r="E29" s="48">
        <v>497059.58</v>
      </c>
    </row>
    <row r="30" spans="1:5" x14ac:dyDescent="0.25">
      <c r="A30" s="11" t="s">
        <v>251</v>
      </c>
      <c r="B30" s="8" t="s">
        <v>259</v>
      </c>
      <c r="C30" s="11" t="s">
        <v>250</v>
      </c>
      <c r="D30" s="49" t="s">
        <v>27</v>
      </c>
      <c r="E30" s="48">
        <v>719272.36</v>
      </c>
    </row>
    <row r="31" spans="1:5" x14ac:dyDescent="0.25">
      <c r="A31" s="11" t="s">
        <v>251</v>
      </c>
      <c r="B31" s="8" t="s">
        <v>259</v>
      </c>
      <c r="C31" s="11" t="s">
        <v>250</v>
      </c>
      <c r="D31" s="49" t="s">
        <v>28</v>
      </c>
      <c r="E31" s="48" t="s">
        <v>287</v>
      </c>
    </row>
    <row r="32" spans="1:5" x14ac:dyDescent="0.25">
      <c r="A32" s="11" t="s">
        <v>251</v>
      </c>
      <c r="B32" s="8" t="s">
        <v>259</v>
      </c>
      <c r="C32" s="11" t="s">
        <v>250</v>
      </c>
      <c r="D32" s="49" t="s">
        <v>29</v>
      </c>
      <c r="E32" s="48">
        <v>159183.09</v>
      </c>
    </row>
    <row r="33" spans="1:5" x14ac:dyDescent="0.25">
      <c r="A33" s="11" t="s">
        <v>251</v>
      </c>
      <c r="B33" s="8" t="s">
        <v>259</v>
      </c>
      <c r="C33" s="11" t="s">
        <v>250</v>
      </c>
      <c r="D33" s="49" t="s">
        <v>30</v>
      </c>
      <c r="E33" s="48">
        <v>288946.90000000002</v>
      </c>
    </row>
    <row r="34" spans="1:5" x14ac:dyDescent="0.25">
      <c r="A34" s="11" t="s">
        <v>251</v>
      </c>
      <c r="B34" s="8" t="s">
        <v>259</v>
      </c>
      <c r="C34" s="11" t="s">
        <v>250</v>
      </c>
      <c r="D34" s="49" t="s">
        <v>31</v>
      </c>
      <c r="E34" s="48">
        <v>265161.12</v>
      </c>
    </row>
    <row r="35" spans="1:5" x14ac:dyDescent="0.25">
      <c r="A35" s="11" t="s">
        <v>251</v>
      </c>
      <c r="B35" s="8" t="s">
        <v>259</v>
      </c>
      <c r="C35" s="11" t="s">
        <v>250</v>
      </c>
      <c r="D35" s="49" t="s">
        <v>32</v>
      </c>
      <c r="E35" s="48">
        <v>295993.65000000002</v>
      </c>
    </row>
    <row r="36" spans="1:5" x14ac:dyDescent="0.25">
      <c r="A36" s="11" t="s">
        <v>251</v>
      </c>
      <c r="B36" s="8" t="s">
        <v>259</v>
      </c>
      <c r="C36" s="11" t="s">
        <v>250</v>
      </c>
      <c r="D36" s="49" t="s">
        <v>33</v>
      </c>
      <c r="E36" s="48">
        <v>550087.75</v>
      </c>
    </row>
    <row r="37" spans="1:5" x14ac:dyDescent="0.25">
      <c r="A37" s="11" t="s">
        <v>251</v>
      </c>
      <c r="B37" s="8" t="s">
        <v>259</v>
      </c>
      <c r="C37" s="11" t="s">
        <v>250</v>
      </c>
      <c r="D37" s="49" t="s">
        <v>34</v>
      </c>
      <c r="E37" s="48">
        <v>507322.14</v>
      </c>
    </row>
    <row r="38" spans="1:5" x14ac:dyDescent="0.25">
      <c r="A38" s="11" t="s">
        <v>251</v>
      </c>
      <c r="B38" s="8" t="s">
        <v>259</v>
      </c>
      <c r="C38" s="11" t="s">
        <v>250</v>
      </c>
      <c r="D38" s="49" t="s">
        <v>35</v>
      </c>
      <c r="E38" s="48">
        <v>1049098.51</v>
      </c>
    </row>
    <row r="39" spans="1:5" x14ac:dyDescent="0.25">
      <c r="A39" s="11" t="s">
        <v>251</v>
      </c>
      <c r="B39" s="8" t="s">
        <v>259</v>
      </c>
      <c r="C39" s="11" t="s">
        <v>250</v>
      </c>
      <c r="D39" s="49" t="s">
        <v>36</v>
      </c>
      <c r="E39" s="48">
        <v>411807.56</v>
      </c>
    </row>
    <row r="40" spans="1:5" x14ac:dyDescent="0.25">
      <c r="A40" s="11" t="s">
        <v>251</v>
      </c>
      <c r="B40" s="8" t="s">
        <v>259</v>
      </c>
      <c r="C40" s="11" t="s">
        <v>250</v>
      </c>
      <c r="D40" s="49" t="s">
        <v>37</v>
      </c>
      <c r="E40" s="48">
        <v>267230.02</v>
      </c>
    </row>
    <row r="41" spans="1:5" x14ac:dyDescent="0.25">
      <c r="A41" s="11" t="s">
        <v>251</v>
      </c>
      <c r="B41" s="8" t="s">
        <v>259</v>
      </c>
      <c r="C41" s="11" t="s">
        <v>250</v>
      </c>
      <c r="D41" s="49" t="s">
        <v>38</v>
      </c>
      <c r="E41" s="48" t="s">
        <v>287</v>
      </c>
    </row>
    <row r="42" spans="1:5" x14ac:dyDescent="0.25">
      <c r="A42" s="11" t="s">
        <v>251</v>
      </c>
      <c r="B42" s="8" t="s">
        <v>259</v>
      </c>
      <c r="C42" s="11" t="s">
        <v>250</v>
      </c>
      <c r="D42" s="49" t="s">
        <v>39</v>
      </c>
      <c r="E42" s="48">
        <v>207319.13</v>
      </c>
    </row>
    <row r="43" spans="1:5" x14ac:dyDescent="0.25">
      <c r="A43" s="11" t="s">
        <v>251</v>
      </c>
      <c r="B43" s="8" t="s">
        <v>259</v>
      </c>
      <c r="C43" s="11" t="s">
        <v>250</v>
      </c>
      <c r="D43" s="49" t="s">
        <v>40</v>
      </c>
      <c r="E43" s="48">
        <v>757960.75000000105</v>
      </c>
    </row>
    <row r="44" spans="1:5" x14ac:dyDescent="0.25">
      <c r="A44" s="11" t="s">
        <v>251</v>
      </c>
      <c r="B44" s="8" t="s">
        <v>259</v>
      </c>
      <c r="C44" s="11" t="s">
        <v>250</v>
      </c>
      <c r="D44" s="49" t="s">
        <v>41</v>
      </c>
      <c r="E44" s="48">
        <v>837770.13</v>
      </c>
    </row>
    <row r="45" spans="1:5" x14ac:dyDescent="0.25">
      <c r="A45" s="11" t="s">
        <v>251</v>
      </c>
      <c r="B45" s="8" t="s">
        <v>259</v>
      </c>
      <c r="C45" s="11" t="s">
        <v>250</v>
      </c>
      <c r="D45" s="49" t="s">
        <v>42</v>
      </c>
      <c r="E45" s="48">
        <v>556523.07000000007</v>
      </c>
    </row>
    <row r="46" spans="1:5" x14ac:dyDescent="0.25">
      <c r="A46" s="11" t="s">
        <v>251</v>
      </c>
      <c r="B46" s="8" t="s">
        <v>259</v>
      </c>
      <c r="C46" s="11" t="s">
        <v>250</v>
      </c>
      <c r="D46" s="49" t="s">
        <v>43</v>
      </c>
      <c r="E46" s="48" t="s">
        <v>287</v>
      </c>
    </row>
    <row r="47" spans="1:5" x14ac:dyDescent="0.25">
      <c r="A47" s="11" t="s">
        <v>251</v>
      </c>
      <c r="B47" s="8" t="s">
        <v>259</v>
      </c>
      <c r="C47" s="11" t="s">
        <v>250</v>
      </c>
      <c r="D47" s="49" t="s">
        <v>44</v>
      </c>
      <c r="E47" s="48" t="s">
        <v>287</v>
      </c>
    </row>
    <row r="48" spans="1:5" x14ac:dyDescent="0.25">
      <c r="A48" s="11" t="s">
        <v>251</v>
      </c>
      <c r="B48" s="8" t="s">
        <v>259</v>
      </c>
      <c r="C48" s="11" t="s">
        <v>250</v>
      </c>
      <c r="D48" s="49" t="s">
        <v>45</v>
      </c>
      <c r="E48" s="48">
        <v>406042.93</v>
      </c>
    </row>
    <row r="49" spans="1:5" x14ac:dyDescent="0.25">
      <c r="A49" s="11" t="s">
        <v>251</v>
      </c>
      <c r="B49" s="8" t="s">
        <v>259</v>
      </c>
      <c r="C49" s="11" t="s">
        <v>250</v>
      </c>
      <c r="D49" s="49" t="s">
        <v>46</v>
      </c>
      <c r="E49" s="48">
        <v>316118.08</v>
      </c>
    </row>
    <row r="50" spans="1:5" x14ac:dyDescent="0.25">
      <c r="A50" s="11" t="s">
        <v>251</v>
      </c>
      <c r="B50" s="8" t="s">
        <v>259</v>
      </c>
      <c r="C50" s="11" t="s">
        <v>250</v>
      </c>
      <c r="D50" s="49" t="s">
        <v>47</v>
      </c>
      <c r="E50" s="48">
        <v>271172.65000000002</v>
      </c>
    </row>
    <row r="51" spans="1:5" x14ac:dyDescent="0.25">
      <c r="A51" s="11" t="s">
        <v>251</v>
      </c>
      <c r="B51" s="8" t="s">
        <v>259</v>
      </c>
      <c r="C51" s="11" t="s">
        <v>250</v>
      </c>
      <c r="D51" s="49" t="s">
        <v>262</v>
      </c>
      <c r="E51" s="48" t="s">
        <v>287</v>
      </c>
    </row>
    <row r="52" spans="1:5" x14ac:dyDescent="0.25">
      <c r="A52" s="11" t="s">
        <v>251</v>
      </c>
      <c r="B52" s="8" t="s">
        <v>259</v>
      </c>
      <c r="C52" s="11" t="s">
        <v>250</v>
      </c>
      <c r="D52" s="49" t="s">
        <v>48</v>
      </c>
      <c r="E52" s="48">
        <v>426579.81</v>
      </c>
    </row>
    <row r="53" spans="1:5" x14ac:dyDescent="0.25">
      <c r="A53" s="11" t="s">
        <v>251</v>
      </c>
      <c r="B53" s="8" t="s">
        <v>259</v>
      </c>
      <c r="C53" s="11" t="s">
        <v>250</v>
      </c>
      <c r="D53" s="49" t="s">
        <v>49</v>
      </c>
      <c r="E53" s="48">
        <v>623233.86</v>
      </c>
    </row>
    <row r="54" spans="1:5" x14ac:dyDescent="0.25">
      <c r="A54" s="11" t="s">
        <v>251</v>
      </c>
      <c r="B54" s="8" t="s">
        <v>259</v>
      </c>
      <c r="C54" s="11" t="s">
        <v>250</v>
      </c>
      <c r="D54" s="49" t="s">
        <v>50</v>
      </c>
      <c r="E54" s="48">
        <v>699594.63</v>
      </c>
    </row>
    <row r="55" spans="1:5" x14ac:dyDescent="0.25">
      <c r="A55" s="11" t="s">
        <v>251</v>
      </c>
      <c r="B55" s="8" t="s">
        <v>259</v>
      </c>
      <c r="C55" s="11" t="s">
        <v>250</v>
      </c>
      <c r="D55" s="49" t="s">
        <v>51</v>
      </c>
      <c r="E55" s="48">
        <v>756479.02</v>
      </c>
    </row>
    <row r="56" spans="1:5" x14ac:dyDescent="0.25">
      <c r="A56" s="11" t="s">
        <v>251</v>
      </c>
      <c r="B56" s="8" t="s">
        <v>259</v>
      </c>
      <c r="C56" s="11" t="s">
        <v>250</v>
      </c>
      <c r="D56" s="49" t="s">
        <v>52</v>
      </c>
      <c r="E56" s="48">
        <v>588951.43000000005</v>
      </c>
    </row>
    <row r="57" spans="1:5" x14ac:dyDescent="0.25">
      <c r="A57" s="11" t="s">
        <v>251</v>
      </c>
      <c r="B57" s="8" t="s">
        <v>259</v>
      </c>
      <c r="C57" s="11" t="s">
        <v>250</v>
      </c>
      <c r="D57" s="49" t="s">
        <v>53</v>
      </c>
      <c r="E57" s="48">
        <v>482478.15</v>
      </c>
    </row>
    <row r="58" spans="1:5" x14ac:dyDescent="0.25">
      <c r="A58" s="11" t="s">
        <v>251</v>
      </c>
      <c r="B58" s="8" t="s">
        <v>259</v>
      </c>
      <c r="C58" s="11" t="s">
        <v>250</v>
      </c>
      <c r="D58" s="49" t="s">
        <v>54</v>
      </c>
      <c r="E58" s="48">
        <v>707041.31</v>
      </c>
    </row>
    <row r="59" spans="1:5" x14ac:dyDescent="0.25">
      <c r="A59" s="11" t="s">
        <v>251</v>
      </c>
      <c r="B59" s="8" t="s">
        <v>259</v>
      </c>
      <c r="C59" s="11" t="s">
        <v>250</v>
      </c>
      <c r="D59" s="49" t="s">
        <v>55</v>
      </c>
      <c r="E59" s="48">
        <v>944439.82000000007</v>
      </c>
    </row>
    <row r="60" spans="1:5" x14ac:dyDescent="0.25">
      <c r="A60" s="11" t="s">
        <v>251</v>
      </c>
      <c r="B60" s="8" t="s">
        <v>259</v>
      </c>
      <c r="C60" s="11" t="s">
        <v>250</v>
      </c>
      <c r="D60" s="49" t="s">
        <v>263</v>
      </c>
      <c r="E60" s="48" t="s">
        <v>287</v>
      </c>
    </row>
    <row r="61" spans="1:5" x14ac:dyDescent="0.25">
      <c r="A61" s="11" t="s">
        <v>251</v>
      </c>
      <c r="B61" s="8" t="s">
        <v>259</v>
      </c>
      <c r="C61" s="11" t="s">
        <v>250</v>
      </c>
      <c r="D61" s="49" t="s">
        <v>56</v>
      </c>
      <c r="E61" s="48">
        <v>274678.45</v>
      </c>
    </row>
    <row r="62" spans="1:5" x14ac:dyDescent="0.25">
      <c r="A62" s="11" t="s">
        <v>251</v>
      </c>
      <c r="B62" s="8" t="s">
        <v>259</v>
      </c>
      <c r="C62" s="11" t="s">
        <v>250</v>
      </c>
      <c r="D62" s="49" t="s">
        <v>57</v>
      </c>
      <c r="E62" s="48">
        <v>554586.98</v>
      </c>
    </row>
    <row r="63" spans="1:5" x14ac:dyDescent="0.25">
      <c r="A63" s="11" t="s">
        <v>251</v>
      </c>
      <c r="B63" s="8" t="s">
        <v>259</v>
      </c>
      <c r="C63" s="11" t="s">
        <v>250</v>
      </c>
      <c r="D63" s="49" t="s">
        <v>58</v>
      </c>
      <c r="E63" s="48">
        <v>599812.82000000007</v>
      </c>
    </row>
    <row r="64" spans="1:5" x14ac:dyDescent="0.25">
      <c r="A64" s="11" t="s">
        <v>251</v>
      </c>
      <c r="B64" s="8" t="s">
        <v>259</v>
      </c>
      <c r="C64" s="11" t="s">
        <v>250</v>
      </c>
      <c r="D64" s="49" t="s">
        <v>59</v>
      </c>
      <c r="E64" s="48">
        <v>389827.45</v>
      </c>
    </row>
    <row r="65" spans="1:5" x14ac:dyDescent="0.25">
      <c r="A65" s="11" t="s">
        <v>251</v>
      </c>
      <c r="B65" s="8" t="s">
        <v>259</v>
      </c>
      <c r="C65" s="11" t="s">
        <v>250</v>
      </c>
      <c r="D65" s="49" t="s">
        <v>60</v>
      </c>
      <c r="E65" s="48">
        <v>337155.33</v>
      </c>
    </row>
    <row r="66" spans="1:5" x14ac:dyDescent="0.25">
      <c r="A66" s="11" t="s">
        <v>251</v>
      </c>
      <c r="B66" s="8" t="s">
        <v>259</v>
      </c>
      <c r="C66" s="11" t="s">
        <v>250</v>
      </c>
      <c r="D66" s="49" t="s">
        <v>61</v>
      </c>
      <c r="E66" s="48">
        <v>543676.18000000005</v>
      </c>
    </row>
    <row r="67" spans="1:5" x14ac:dyDescent="0.25">
      <c r="A67" s="11" t="s">
        <v>251</v>
      </c>
      <c r="B67" s="8" t="s">
        <v>259</v>
      </c>
      <c r="C67" s="11" t="s">
        <v>250</v>
      </c>
      <c r="D67" s="49" t="s">
        <v>62</v>
      </c>
      <c r="E67" s="48">
        <v>549176.94000000006</v>
      </c>
    </row>
    <row r="68" spans="1:5" x14ac:dyDescent="0.25">
      <c r="A68" s="11" t="s">
        <v>251</v>
      </c>
      <c r="B68" s="8" t="s">
        <v>259</v>
      </c>
      <c r="C68" s="11" t="s">
        <v>250</v>
      </c>
      <c r="D68" s="49" t="s">
        <v>63</v>
      </c>
      <c r="E68" s="48">
        <v>119915.44</v>
      </c>
    </row>
    <row r="69" spans="1:5" x14ac:dyDescent="0.25">
      <c r="A69" s="11" t="s">
        <v>251</v>
      </c>
      <c r="B69" s="8" t="s">
        <v>259</v>
      </c>
      <c r="C69" s="11" t="s">
        <v>250</v>
      </c>
      <c r="D69" s="49" t="s">
        <v>64</v>
      </c>
      <c r="E69" s="48">
        <v>264990.28999999998</v>
      </c>
    </row>
    <row r="70" spans="1:5" x14ac:dyDescent="0.25">
      <c r="A70" s="11" t="s">
        <v>251</v>
      </c>
      <c r="B70" s="8" t="s">
        <v>259</v>
      </c>
      <c r="C70" s="11" t="s">
        <v>250</v>
      </c>
      <c r="D70" s="49" t="s">
        <v>65</v>
      </c>
      <c r="E70" s="48">
        <v>1226806.52</v>
      </c>
    </row>
    <row r="71" spans="1:5" x14ac:dyDescent="0.25">
      <c r="A71" s="11" t="s">
        <v>251</v>
      </c>
      <c r="B71" s="8" t="s">
        <v>259</v>
      </c>
      <c r="C71" s="11" t="s">
        <v>250</v>
      </c>
      <c r="D71" s="49" t="s">
        <v>66</v>
      </c>
      <c r="E71" s="48">
        <v>1258018.01</v>
      </c>
    </row>
    <row r="72" spans="1:5" x14ac:dyDescent="0.25">
      <c r="A72" s="11" t="s">
        <v>251</v>
      </c>
      <c r="B72" s="8" t="s">
        <v>259</v>
      </c>
      <c r="C72" s="11" t="s">
        <v>250</v>
      </c>
      <c r="D72" s="49" t="s">
        <v>264</v>
      </c>
      <c r="E72" s="48" t="s">
        <v>287</v>
      </c>
    </row>
    <row r="73" spans="1:5" x14ac:dyDescent="0.25">
      <c r="A73" s="11" t="s">
        <v>251</v>
      </c>
      <c r="B73" s="8" t="s">
        <v>259</v>
      </c>
      <c r="C73" s="11" t="s">
        <v>250</v>
      </c>
      <c r="D73" s="49" t="s">
        <v>67</v>
      </c>
      <c r="E73" s="48">
        <v>931913.60000000102</v>
      </c>
    </row>
    <row r="74" spans="1:5" x14ac:dyDescent="0.25">
      <c r="A74" s="11" t="s">
        <v>251</v>
      </c>
      <c r="B74" s="8" t="s">
        <v>259</v>
      </c>
      <c r="C74" s="11" t="s">
        <v>250</v>
      </c>
      <c r="D74" s="49" t="s">
        <v>68</v>
      </c>
      <c r="E74" s="48" t="s">
        <v>287</v>
      </c>
    </row>
    <row r="75" spans="1:5" x14ac:dyDescent="0.25">
      <c r="A75" s="11" t="s">
        <v>251</v>
      </c>
      <c r="B75" s="8" t="s">
        <v>259</v>
      </c>
      <c r="C75" s="11" t="s">
        <v>250</v>
      </c>
      <c r="D75" s="49" t="s">
        <v>265</v>
      </c>
      <c r="E75" s="48" t="s">
        <v>287</v>
      </c>
    </row>
    <row r="76" spans="1:5" x14ac:dyDescent="0.25">
      <c r="A76" s="11" t="s">
        <v>251</v>
      </c>
      <c r="B76" s="8" t="s">
        <v>259</v>
      </c>
      <c r="C76" s="11" t="s">
        <v>250</v>
      </c>
      <c r="D76" s="49" t="s">
        <v>69</v>
      </c>
      <c r="E76" s="48">
        <v>832506.39</v>
      </c>
    </row>
    <row r="77" spans="1:5" x14ac:dyDescent="0.25">
      <c r="A77" s="11" t="s">
        <v>251</v>
      </c>
      <c r="B77" s="8" t="s">
        <v>259</v>
      </c>
      <c r="C77" s="11" t="s">
        <v>250</v>
      </c>
      <c r="D77" s="49" t="s">
        <v>70</v>
      </c>
      <c r="E77" s="48">
        <v>466812.5</v>
      </c>
    </row>
    <row r="78" spans="1:5" x14ac:dyDescent="0.25">
      <c r="A78" s="11" t="s">
        <v>251</v>
      </c>
      <c r="B78" s="8" t="s">
        <v>259</v>
      </c>
      <c r="C78" s="11" t="s">
        <v>250</v>
      </c>
      <c r="D78" s="49" t="s">
        <v>71</v>
      </c>
      <c r="E78" s="48">
        <v>487579.91000000003</v>
      </c>
    </row>
    <row r="79" spans="1:5" x14ac:dyDescent="0.25">
      <c r="A79" s="11" t="s">
        <v>251</v>
      </c>
      <c r="B79" s="8" t="s">
        <v>259</v>
      </c>
      <c r="C79" s="11" t="s">
        <v>250</v>
      </c>
      <c r="D79" s="49" t="s">
        <v>72</v>
      </c>
      <c r="E79" s="48">
        <v>608887.79</v>
      </c>
    </row>
    <row r="80" spans="1:5" x14ac:dyDescent="0.25">
      <c r="A80" s="11" t="s">
        <v>251</v>
      </c>
      <c r="B80" s="8" t="s">
        <v>259</v>
      </c>
      <c r="C80" s="11" t="s">
        <v>250</v>
      </c>
      <c r="D80" s="49" t="s">
        <v>73</v>
      </c>
      <c r="E80" s="48">
        <v>444257.42</v>
      </c>
    </row>
    <row r="81" spans="1:5" x14ac:dyDescent="0.25">
      <c r="A81" s="11" t="s">
        <v>251</v>
      </c>
      <c r="B81" s="8" t="s">
        <v>259</v>
      </c>
      <c r="C81" s="11" t="s">
        <v>250</v>
      </c>
      <c r="D81" s="49" t="s">
        <v>74</v>
      </c>
      <c r="E81" s="48">
        <v>1097232.1599999999</v>
      </c>
    </row>
    <row r="82" spans="1:5" x14ac:dyDescent="0.25">
      <c r="A82" s="11" t="s">
        <v>251</v>
      </c>
      <c r="B82" s="8" t="s">
        <v>259</v>
      </c>
      <c r="C82" s="11" t="s">
        <v>250</v>
      </c>
      <c r="D82" s="49" t="s">
        <v>75</v>
      </c>
      <c r="E82" s="48">
        <v>771483.81</v>
      </c>
    </row>
    <row r="83" spans="1:5" x14ac:dyDescent="0.25">
      <c r="A83" s="11" t="s">
        <v>251</v>
      </c>
      <c r="B83" s="8" t="s">
        <v>259</v>
      </c>
      <c r="C83" s="11" t="s">
        <v>250</v>
      </c>
      <c r="D83" s="49" t="s">
        <v>76</v>
      </c>
      <c r="E83" s="48">
        <v>352847.68</v>
      </c>
    </row>
    <row r="84" spans="1:5" x14ac:dyDescent="0.25">
      <c r="A84" s="11" t="s">
        <v>251</v>
      </c>
      <c r="B84" s="8" t="s">
        <v>259</v>
      </c>
      <c r="C84" s="11" t="s">
        <v>250</v>
      </c>
      <c r="D84" s="49" t="s">
        <v>266</v>
      </c>
      <c r="E84" s="48" t="s">
        <v>287</v>
      </c>
    </row>
    <row r="85" spans="1:5" x14ac:dyDescent="0.25">
      <c r="A85" s="11" t="s">
        <v>251</v>
      </c>
      <c r="B85" s="8" t="s">
        <v>259</v>
      </c>
      <c r="C85" s="11" t="s">
        <v>250</v>
      </c>
      <c r="D85" s="49" t="s">
        <v>77</v>
      </c>
      <c r="E85" s="48">
        <v>404764.33</v>
      </c>
    </row>
    <row r="86" spans="1:5" x14ac:dyDescent="0.25">
      <c r="A86" s="11" t="s">
        <v>251</v>
      </c>
      <c r="B86" s="8" t="s">
        <v>259</v>
      </c>
      <c r="C86" s="11" t="s">
        <v>250</v>
      </c>
      <c r="D86" s="49" t="s">
        <v>78</v>
      </c>
      <c r="E86" s="48">
        <v>546454.09</v>
      </c>
    </row>
    <row r="87" spans="1:5" x14ac:dyDescent="0.25">
      <c r="A87" s="11" t="s">
        <v>251</v>
      </c>
      <c r="B87" s="8" t="s">
        <v>259</v>
      </c>
      <c r="C87" s="11" t="s">
        <v>250</v>
      </c>
      <c r="D87" s="49" t="s">
        <v>79</v>
      </c>
      <c r="E87" s="48">
        <v>835582.92</v>
      </c>
    </row>
    <row r="88" spans="1:5" x14ac:dyDescent="0.25">
      <c r="A88" s="11" t="s">
        <v>251</v>
      </c>
      <c r="B88" s="8" t="s">
        <v>259</v>
      </c>
      <c r="C88" s="11" t="s">
        <v>250</v>
      </c>
      <c r="D88" s="49" t="s">
        <v>80</v>
      </c>
      <c r="E88" s="48">
        <v>633490.30000000005</v>
      </c>
    </row>
    <row r="89" spans="1:5" x14ac:dyDescent="0.25">
      <c r="A89" s="11" t="s">
        <v>251</v>
      </c>
      <c r="B89" s="8" t="s">
        <v>259</v>
      </c>
      <c r="C89" s="11" t="s">
        <v>250</v>
      </c>
      <c r="D89" s="49" t="s">
        <v>81</v>
      </c>
      <c r="E89" s="48">
        <v>425382.73</v>
      </c>
    </row>
    <row r="90" spans="1:5" x14ac:dyDescent="0.25">
      <c r="A90" s="11" t="s">
        <v>251</v>
      </c>
      <c r="B90" s="8" t="s">
        <v>259</v>
      </c>
      <c r="C90" s="11" t="s">
        <v>250</v>
      </c>
      <c r="D90" s="49" t="s">
        <v>82</v>
      </c>
      <c r="E90" s="48">
        <v>441841.38</v>
      </c>
    </row>
    <row r="91" spans="1:5" x14ac:dyDescent="0.25">
      <c r="A91" s="11" t="s">
        <v>251</v>
      </c>
      <c r="B91" s="8" t="s">
        <v>259</v>
      </c>
      <c r="C91" s="11" t="s">
        <v>250</v>
      </c>
      <c r="D91" s="49" t="s">
        <v>83</v>
      </c>
      <c r="E91" s="48">
        <v>172241.14</v>
      </c>
    </row>
    <row r="92" spans="1:5" x14ac:dyDescent="0.25">
      <c r="A92" s="11" t="s">
        <v>251</v>
      </c>
      <c r="B92" s="8" t="s">
        <v>259</v>
      </c>
      <c r="C92" s="11" t="s">
        <v>250</v>
      </c>
      <c r="D92" s="49" t="s">
        <v>267</v>
      </c>
      <c r="E92" s="48" t="s">
        <v>287</v>
      </c>
    </row>
    <row r="93" spans="1:5" x14ac:dyDescent="0.25">
      <c r="A93" s="11" t="s">
        <v>251</v>
      </c>
      <c r="B93" s="8" t="s">
        <v>259</v>
      </c>
      <c r="C93" s="11" t="s">
        <v>250</v>
      </c>
      <c r="D93" s="49" t="s">
        <v>84</v>
      </c>
      <c r="E93" s="48">
        <v>583717.26</v>
      </c>
    </row>
    <row r="94" spans="1:5" x14ac:dyDescent="0.25">
      <c r="A94" s="11" t="s">
        <v>251</v>
      </c>
      <c r="B94" s="8" t="s">
        <v>259</v>
      </c>
      <c r="C94" s="11" t="s">
        <v>250</v>
      </c>
      <c r="D94" s="49" t="s">
        <v>85</v>
      </c>
      <c r="E94" s="48">
        <v>649889.57000000007</v>
      </c>
    </row>
    <row r="95" spans="1:5" x14ac:dyDescent="0.25">
      <c r="A95" s="11" t="s">
        <v>251</v>
      </c>
      <c r="B95" s="8" t="s">
        <v>259</v>
      </c>
      <c r="C95" s="11" t="s">
        <v>250</v>
      </c>
      <c r="D95" s="49" t="s">
        <v>86</v>
      </c>
      <c r="E95" s="48">
        <v>892107.49</v>
      </c>
    </row>
    <row r="96" spans="1:5" x14ac:dyDescent="0.25">
      <c r="A96" s="11" t="s">
        <v>251</v>
      </c>
      <c r="B96" s="8" t="s">
        <v>259</v>
      </c>
      <c r="C96" s="11" t="s">
        <v>250</v>
      </c>
      <c r="D96" s="49" t="s">
        <v>87</v>
      </c>
      <c r="E96" s="48">
        <v>348557.55</v>
      </c>
    </row>
    <row r="97" spans="1:5" x14ac:dyDescent="0.25">
      <c r="A97" s="11" t="s">
        <v>251</v>
      </c>
      <c r="B97" s="8" t="s">
        <v>259</v>
      </c>
      <c r="C97" s="11" t="s">
        <v>250</v>
      </c>
      <c r="D97" s="49" t="s">
        <v>88</v>
      </c>
      <c r="E97" s="48">
        <v>504826.72000000003</v>
      </c>
    </row>
    <row r="98" spans="1:5" x14ac:dyDescent="0.25">
      <c r="A98" s="11" t="s">
        <v>251</v>
      </c>
      <c r="B98" s="8" t="s">
        <v>259</v>
      </c>
      <c r="C98" s="11" t="s">
        <v>250</v>
      </c>
      <c r="D98" s="49" t="s">
        <v>89</v>
      </c>
      <c r="E98" s="48">
        <v>939658.68</v>
      </c>
    </row>
    <row r="99" spans="1:5" x14ac:dyDescent="0.25">
      <c r="A99" s="11" t="s">
        <v>251</v>
      </c>
      <c r="B99" s="8" t="s">
        <v>259</v>
      </c>
      <c r="C99" s="11" t="s">
        <v>250</v>
      </c>
      <c r="D99" s="49" t="s">
        <v>90</v>
      </c>
      <c r="E99" s="48">
        <v>1468948.7</v>
      </c>
    </row>
    <row r="100" spans="1:5" x14ac:dyDescent="0.25">
      <c r="A100" s="11" t="s">
        <v>251</v>
      </c>
      <c r="B100" s="8" t="s">
        <v>259</v>
      </c>
      <c r="C100" s="11" t="s">
        <v>250</v>
      </c>
      <c r="D100" s="49" t="s">
        <v>91</v>
      </c>
      <c r="E100" s="48">
        <v>829270.12000000104</v>
      </c>
    </row>
    <row r="101" spans="1:5" x14ac:dyDescent="0.25">
      <c r="A101" s="11" t="s">
        <v>251</v>
      </c>
      <c r="B101" s="8" t="s">
        <v>259</v>
      </c>
      <c r="C101" s="11" t="s">
        <v>250</v>
      </c>
      <c r="D101" s="49" t="s">
        <v>92</v>
      </c>
      <c r="E101" s="48" t="s">
        <v>287</v>
      </c>
    </row>
    <row r="102" spans="1:5" x14ac:dyDescent="0.25">
      <c r="A102" s="11" t="s">
        <v>251</v>
      </c>
      <c r="B102" s="8" t="s">
        <v>259</v>
      </c>
      <c r="C102" s="11" t="s">
        <v>250</v>
      </c>
      <c r="D102" s="49" t="s">
        <v>93</v>
      </c>
      <c r="E102" s="48">
        <v>983367.45000000007</v>
      </c>
    </row>
    <row r="103" spans="1:5" x14ac:dyDescent="0.25">
      <c r="A103" s="11" t="s">
        <v>251</v>
      </c>
      <c r="B103" s="8" t="s">
        <v>259</v>
      </c>
      <c r="C103" s="11" t="s">
        <v>250</v>
      </c>
      <c r="D103" s="49" t="s">
        <v>94</v>
      </c>
      <c r="E103" s="48">
        <v>515596.42</v>
      </c>
    </row>
    <row r="104" spans="1:5" x14ac:dyDescent="0.25">
      <c r="A104" s="11" t="s">
        <v>251</v>
      </c>
      <c r="B104" s="8" t="s">
        <v>259</v>
      </c>
      <c r="C104" s="11" t="s">
        <v>250</v>
      </c>
      <c r="D104" s="49" t="s">
        <v>268</v>
      </c>
      <c r="E104" s="48" t="s">
        <v>287</v>
      </c>
    </row>
    <row r="105" spans="1:5" x14ac:dyDescent="0.25">
      <c r="A105" s="11" t="s">
        <v>251</v>
      </c>
      <c r="B105" s="8" t="s">
        <v>259</v>
      </c>
      <c r="C105" s="11" t="s">
        <v>250</v>
      </c>
      <c r="D105" s="49" t="s">
        <v>95</v>
      </c>
      <c r="E105" s="48">
        <v>669422.07000000007</v>
      </c>
    </row>
    <row r="106" spans="1:5" x14ac:dyDescent="0.25">
      <c r="A106" s="11" t="s">
        <v>251</v>
      </c>
      <c r="B106" s="8" t="s">
        <v>259</v>
      </c>
      <c r="C106" s="11" t="s">
        <v>250</v>
      </c>
      <c r="D106" s="49" t="s">
        <v>96</v>
      </c>
      <c r="E106" s="48">
        <v>951979.64</v>
      </c>
    </row>
    <row r="107" spans="1:5" x14ac:dyDescent="0.25">
      <c r="A107" s="11" t="s">
        <v>251</v>
      </c>
      <c r="B107" s="8" t="s">
        <v>259</v>
      </c>
      <c r="C107" s="11" t="s">
        <v>250</v>
      </c>
      <c r="D107" s="49" t="s">
        <v>97</v>
      </c>
      <c r="E107" s="48">
        <v>879798.14</v>
      </c>
    </row>
    <row r="108" spans="1:5" x14ac:dyDescent="0.25">
      <c r="A108" s="11" t="s">
        <v>251</v>
      </c>
      <c r="B108" s="8" t="s">
        <v>259</v>
      </c>
      <c r="C108" s="11" t="s">
        <v>250</v>
      </c>
      <c r="D108" s="49" t="s">
        <v>98</v>
      </c>
      <c r="E108" s="48">
        <v>600189.25</v>
      </c>
    </row>
    <row r="109" spans="1:5" x14ac:dyDescent="0.25">
      <c r="A109" s="11" t="s">
        <v>251</v>
      </c>
      <c r="B109" s="8" t="s">
        <v>259</v>
      </c>
      <c r="C109" s="11" t="s">
        <v>250</v>
      </c>
      <c r="D109" s="49" t="s">
        <v>269</v>
      </c>
      <c r="E109" s="48" t="s">
        <v>287</v>
      </c>
    </row>
    <row r="110" spans="1:5" x14ac:dyDescent="0.25">
      <c r="A110" s="11" t="s">
        <v>251</v>
      </c>
      <c r="B110" s="8" t="s">
        <v>259</v>
      </c>
      <c r="C110" s="11" t="s">
        <v>250</v>
      </c>
      <c r="D110" s="49" t="s">
        <v>99</v>
      </c>
      <c r="E110" s="48">
        <v>1046456.27</v>
      </c>
    </row>
    <row r="111" spans="1:5" x14ac:dyDescent="0.25">
      <c r="A111" s="11" t="s">
        <v>251</v>
      </c>
      <c r="B111" s="8" t="s">
        <v>259</v>
      </c>
      <c r="C111" s="11" t="s">
        <v>250</v>
      </c>
      <c r="D111" s="49" t="s">
        <v>100</v>
      </c>
      <c r="E111" s="48">
        <v>401213.17</v>
      </c>
    </row>
    <row r="112" spans="1:5" x14ac:dyDescent="0.25">
      <c r="A112" s="11" t="s">
        <v>251</v>
      </c>
      <c r="B112" s="8" t="s">
        <v>259</v>
      </c>
      <c r="C112" s="11" t="s">
        <v>250</v>
      </c>
      <c r="D112" s="49" t="s">
        <v>101</v>
      </c>
      <c r="E112" s="48">
        <v>514921.7</v>
      </c>
    </row>
    <row r="113" spans="1:5" x14ac:dyDescent="0.25">
      <c r="A113" s="11" t="s">
        <v>251</v>
      </c>
      <c r="B113" s="8" t="s">
        <v>259</v>
      </c>
      <c r="C113" s="11" t="s">
        <v>250</v>
      </c>
      <c r="D113" s="49" t="s">
        <v>102</v>
      </c>
      <c r="E113" s="48">
        <v>333317.78000000003</v>
      </c>
    </row>
    <row r="114" spans="1:5" x14ac:dyDescent="0.25">
      <c r="A114" s="11" t="s">
        <v>251</v>
      </c>
      <c r="B114" s="8" t="s">
        <v>259</v>
      </c>
      <c r="C114" s="11" t="s">
        <v>250</v>
      </c>
      <c r="D114" s="49" t="s">
        <v>103</v>
      </c>
      <c r="E114" s="48" t="s">
        <v>287</v>
      </c>
    </row>
    <row r="115" spans="1:5" x14ac:dyDescent="0.25">
      <c r="A115" s="11" t="s">
        <v>251</v>
      </c>
      <c r="B115" s="8" t="s">
        <v>259</v>
      </c>
      <c r="C115" s="11" t="s">
        <v>250</v>
      </c>
      <c r="D115" s="49" t="s">
        <v>104</v>
      </c>
      <c r="E115" s="48">
        <v>872738.19000000006</v>
      </c>
    </row>
    <row r="116" spans="1:5" x14ac:dyDescent="0.25">
      <c r="A116" s="11" t="s">
        <v>251</v>
      </c>
      <c r="B116" s="8" t="s">
        <v>259</v>
      </c>
      <c r="C116" s="11" t="s">
        <v>250</v>
      </c>
      <c r="D116" s="49" t="s">
        <v>105</v>
      </c>
      <c r="E116" s="48">
        <v>1580458.8399999999</v>
      </c>
    </row>
    <row r="117" spans="1:5" x14ac:dyDescent="0.25">
      <c r="A117" s="11" t="s">
        <v>251</v>
      </c>
      <c r="B117" s="8" t="s">
        <v>259</v>
      </c>
      <c r="C117" s="11" t="s">
        <v>250</v>
      </c>
      <c r="D117" s="49" t="s">
        <v>106</v>
      </c>
      <c r="E117" s="48">
        <v>909929.81</v>
      </c>
    </row>
    <row r="118" spans="1:5" x14ac:dyDescent="0.25">
      <c r="A118" s="11" t="s">
        <v>251</v>
      </c>
      <c r="B118" s="8" t="s">
        <v>259</v>
      </c>
      <c r="C118" s="11" t="s">
        <v>250</v>
      </c>
      <c r="D118" s="49" t="s">
        <v>107</v>
      </c>
      <c r="E118" s="48" t="s">
        <v>287</v>
      </c>
    </row>
    <row r="119" spans="1:5" x14ac:dyDescent="0.25">
      <c r="A119" s="11" t="s">
        <v>251</v>
      </c>
      <c r="B119" s="8" t="s">
        <v>259</v>
      </c>
      <c r="C119" s="11" t="s">
        <v>250</v>
      </c>
      <c r="D119" s="49" t="s">
        <v>108</v>
      </c>
      <c r="E119" s="48">
        <v>678535.17</v>
      </c>
    </row>
    <row r="120" spans="1:5" x14ac:dyDescent="0.25">
      <c r="A120" s="11" t="s">
        <v>251</v>
      </c>
      <c r="B120" s="8" t="s">
        <v>259</v>
      </c>
      <c r="C120" s="11" t="s">
        <v>250</v>
      </c>
      <c r="D120" s="49" t="s">
        <v>109</v>
      </c>
      <c r="E120" s="48">
        <v>865188.28</v>
      </c>
    </row>
    <row r="121" spans="1:5" x14ac:dyDescent="0.25">
      <c r="A121" s="11" t="s">
        <v>251</v>
      </c>
      <c r="B121" s="8" t="s">
        <v>259</v>
      </c>
      <c r="C121" s="11" t="s">
        <v>250</v>
      </c>
      <c r="D121" s="49" t="s">
        <v>110</v>
      </c>
      <c r="E121" s="48">
        <v>886901.48</v>
      </c>
    </row>
    <row r="122" spans="1:5" x14ac:dyDescent="0.25">
      <c r="A122" s="11" t="s">
        <v>251</v>
      </c>
      <c r="B122" s="8" t="s">
        <v>259</v>
      </c>
      <c r="C122" s="11" t="s">
        <v>250</v>
      </c>
      <c r="D122" s="49" t="s">
        <v>111</v>
      </c>
      <c r="E122" s="48">
        <v>1098159.1499999999</v>
      </c>
    </row>
    <row r="123" spans="1:5" x14ac:dyDescent="0.25">
      <c r="A123" s="11" t="s">
        <v>251</v>
      </c>
      <c r="B123" s="8" t="s">
        <v>259</v>
      </c>
      <c r="C123" s="11" t="s">
        <v>250</v>
      </c>
      <c r="D123" s="49" t="s">
        <v>270</v>
      </c>
      <c r="E123" s="48" t="s">
        <v>287</v>
      </c>
    </row>
    <row r="124" spans="1:5" x14ac:dyDescent="0.25">
      <c r="A124" s="11" t="s">
        <v>251</v>
      </c>
      <c r="B124" s="8" t="s">
        <v>259</v>
      </c>
      <c r="C124" s="11" t="s">
        <v>250</v>
      </c>
      <c r="D124" s="49" t="s">
        <v>112</v>
      </c>
      <c r="E124" s="48">
        <v>737147.92</v>
      </c>
    </row>
    <row r="125" spans="1:5" x14ac:dyDescent="0.25">
      <c r="A125" s="11" t="s">
        <v>251</v>
      </c>
      <c r="B125" s="8" t="s">
        <v>259</v>
      </c>
      <c r="C125" s="11" t="s">
        <v>250</v>
      </c>
      <c r="D125" s="49" t="s">
        <v>113</v>
      </c>
      <c r="E125" s="48">
        <v>656758.66</v>
      </c>
    </row>
    <row r="126" spans="1:5" x14ac:dyDescent="0.25">
      <c r="A126" s="11" t="s">
        <v>251</v>
      </c>
      <c r="B126" s="8" t="s">
        <v>259</v>
      </c>
      <c r="C126" s="11" t="s">
        <v>250</v>
      </c>
      <c r="D126" s="49" t="s">
        <v>114</v>
      </c>
      <c r="E126" s="48">
        <v>577683.81000000006</v>
      </c>
    </row>
    <row r="127" spans="1:5" x14ac:dyDescent="0.25">
      <c r="A127" s="11" t="s">
        <v>251</v>
      </c>
      <c r="B127" s="8" t="s">
        <v>259</v>
      </c>
      <c r="C127" s="11" t="s">
        <v>250</v>
      </c>
      <c r="D127" s="49" t="s">
        <v>115</v>
      </c>
      <c r="E127" s="48">
        <v>440278.12</v>
      </c>
    </row>
    <row r="128" spans="1:5" x14ac:dyDescent="0.25">
      <c r="A128" s="11" t="s">
        <v>251</v>
      </c>
      <c r="B128" s="8" t="s">
        <v>259</v>
      </c>
      <c r="C128" s="11" t="s">
        <v>250</v>
      </c>
      <c r="D128" s="49" t="s">
        <v>271</v>
      </c>
      <c r="E128" s="48" t="s">
        <v>287</v>
      </c>
    </row>
    <row r="129" spans="1:5" x14ac:dyDescent="0.25">
      <c r="A129" s="11" t="s">
        <v>251</v>
      </c>
      <c r="B129" s="8" t="s">
        <v>259</v>
      </c>
      <c r="C129" s="11" t="s">
        <v>250</v>
      </c>
      <c r="D129" s="49" t="s">
        <v>116</v>
      </c>
      <c r="E129" s="48">
        <v>372365.68</v>
      </c>
    </row>
    <row r="130" spans="1:5" x14ac:dyDescent="0.25">
      <c r="A130" s="11" t="s">
        <v>251</v>
      </c>
      <c r="B130" s="8" t="s">
        <v>259</v>
      </c>
      <c r="C130" s="11" t="s">
        <v>250</v>
      </c>
      <c r="D130" s="49" t="s">
        <v>117</v>
      </c>
      <c r="E130" s="48">
        <v>402060.38</v>
      </c>
    </row>
    <row r="131" spans="1:5" x14ac:dyDescent="0.25">
      <c r="A131" s="11" t="s">
        <v>251</v>
      </c>
      <c r="B131" s="8" t="s">
        <v>259</v>
      </c>
      <c r="C131" s="11" t="s">
        <v>250</v>
      </c>
      <c r="D131" s="49" t="s">
        <v>118</v>
      </c>
      <c r="E131" s="48">
        <v>466316.79999999999</v>
      </c>
    </row>
    <row r="132" spans="1:5" x14ac:dyDescent="0.25">
      <c r="A132" s="11" t="s">
        <v>251</v>
      </c>
      <c r="B132" s="8" t="s">
        <v>259</v>
      </c>
      <c r="C132" s="11" t="s">
        <v>250</v>
      </c>
      <c r="D132" s="49" t="s">
        <v>119</v>
      </c>
      <c r="E132" s="48">
        <v>461887.62</v>
      </c>
    </row>
    <row r="133" spans="1:5" x14ac:dyDescent="0.25">
      <c r="A133" s="11" t="s">
        <v>251</v>
      </c>
      <c r="B133" s="8" t="s">
        <v>259</v>
      </c>
      <c r="C133" s="11" t="s">
        <v>250</v>
      </c>
      <c r="D133" s="49" t="s">
        <v>120</v>
      </c>
      <c r="E133" s="48">
        <v>583329.96</v>
      </c>
    </row>
    <row r="134" spans="1:5" x14ac:dyDescent="0.25">
      <c r="A134" s="11" t="s">
        <v>251</v>
      </c>
      <c r="B134" s="8" t="s">
        <v>259</v>
      </c>
      <c r="C134" s="11" t="s">
        <v>250</v>
      </c>
      <c r="D134" s="49" t="s">
        <v>121</v>
      </c>
      <c r="E134" s="48">
        <v>589263.03</v>
      </c>
    </row>
    <row r="135" spans="1:5" x14ac:dyDescent="0.25">
      <c r="A135" s="11" t="s">
        <v>251</v>
      </c>
      <c r="B135" s="8" t="s">
        <v>259</v>
      </c>
      <c r="C135" s="11" t="s">
        <v>250</v>
      </c>
      <c r="D135" s="49" t="s">
        <v>122</v>
      </c>
      <c r="E135" s="48">
        <v>1149869.5</v>
      </c>
    </row>
    <row r="136" spans="1:5" x14ac:dyDescent="0.25">
      <c r="A136" s="11" t="s">
        <v>251</v>
      </c>
      <c r="B136" s="8" t="s">
        <v>259</v>
      </c>
      <c r="C136" s="11" t="s">
        <v>250</v>
      </c>
      <c r="D136" s="49" t="s">
        <v>123</v>
      </c>
      <c r="E136" s="48">
        <v>876058.93</v>
      </c>
    </row>
    <row r="137" spans="1:5" x14ac:dyDescent="0.25">
      <c r="A137" s="11" t="s">
        <v>251</v>
      </c>
      <c r="B137" s="8" t="s">
        <v>259</v>
      </c>
      <c r="C137" s="11" t="s">
        <v>250</v>
      </c>
      <c r="D137" s="49" t="s">
        <v>124</v>
      </c>
      <c r="E137" s="48">
        <v>1333042.4100000001</v>
      </c>
    </row>
    <row r="138" spans="1:5" x14ac:dyDescent="0.25">
      <c r="A138" s="11" t="s">
        <v>251</v>
      </c>
      <c r="B138" s="8" t="s">
        <v>259</v>
      </c>
      <c r="C138" s="11" t="s">
        <v>250</v>
      </c>
      <c r="D138" s="49" t="s">
        <v>125</v>
      </c>
      <c r="E138" s="48">
        <v>1217519.6100000001</v>
      </c>
    </row>
    <row r="139" spans="1:5" x14ac:dyDescent="0.25">
      <c r="A139" s="11" t="s">
        <v>251</v>
      </c>
      <c r="B139" s="8" t="s">
        <v>259</v>
      </c>
      <c r="C139" s="11" t="s">
        <v>250</v>
      </c>
      <c r="D139" s="49" t="s">
        <v>272</v>
      </c>
      <c r="E139" s="48" t="s">
        <v>287</v>
      </c>
    </row>
    <row r="140" spans="1:5" x14ac:dyDescent="0.25">
      <c r="A140" s="11" t="s">
        <v>251</v>
      </c>
      <c r="B140" s="8" t="s">
        <v>259</v>
      </c>
      <c r="C140" s="11" t="s">
        <v>250</v>
      </c>
      <c r="D140" s="49" t="s">
        <v>126</v>
      </c>
      <c r="E140" s="48">
        <v>675874.61</v>
      </c>
    </row>
    <row r="141" spans="1:5" x14ac:dyDescent="0.25">
      <c r="A141" s="11" t="s">
        <v>251</v>
      </c>
      <c r="B141" s="8" t="s">
        <v>259</v>
      </c>
      <c r="C141" s="11" t="s">
        <v>250</v>
      </c>
      <c r="D141" s="49" t="s">
        <v>127</v>
      </c>
      <c r="E141" s="48">
        <v>808191.63</v>
      </c>
    </row>
    <row r="142" spans="1:5" x14ac:dyDescent="0.25">
      <c r="A142" s="11" t="s">
        <v>251</v>
      </c>
      <c r="B142" s="8" t="s">
        <v>259</v>
      </c>
      <c r="C142" s="11" t="s">
        <v>250</v>
      </c>
      <c r="D142" s="49" t="s">
        <v>128</v>
      </c>
      <c r="E142" s="48">
        <v>1211942.78</v>
      </c>
    </row>
    <row r="143" spans="1:5" x14ac:dyDescent="0.25">
      <c r="A143" s="11" t="s">
        <v>251</v>
      </c>
      <c r="B143" s="8" t="s">
        <v>259</v>
      </c>
      <c r="C143" s="11" t="s">
        <v>250</v>
      </c>
      <c r="D143" s="49" t="s">
        <v>129</v>
      </c>
      <c r="E143" s="48">
        <v>541917.25</v>
      </c>
    </row>
    <row r="144" spans="1:5" x14ac:dyDescent="0.25">
      <c r="A144" s="11" t="s">
        <v>251</v>
      </c>
      <c r="B144" s="8" t="s">
        <v>259</v>
      </c>
      <c r="C144" s="11" t="s">
        <v>250</v>
      </c>
      <c r="D144" s="49" t="s">
        <v>130</v>
      </c>
      <c r="E144" s="48">
        <v>361826.81</v>
      </c>
    </row>
    <row r="145" spans="1:5" x14ac:dyDescent="0.25">
      <c r="A145" s="11" t="s">
        <v>251</v>
      </c>
      <c r="B145" s="8" t="s">
        <v>259</v>
      </c>
      <c r="C145" s="11" t="s">
        <v>250</v>
      </c>
      <c r="D145" s="49" t="s">
        <v>131</v>
      </c>
      <c r="E145" s="48">
        <v>622337.66</v>
      </c>
    </row>
    <row r="146" spans="1:5" x14ac:dyDescent="0.25">
      <c r="A146" s="11" t="s">
        <v>251</v>
      </c>
      <c r="B146" s="8" t="s">
        <v>259</v>
      </c>
      <c r="C146" s="11" t="s">
        <v>250</v>
      </c>
      <c r="D146" s="49" t="s">
        <v>132</v>
      </c>
      <c r="E146" s="48">
        <v>916562.59</v>
      </c>
    </row>
    <row r="147" spans="1:5" x14ac:dyDescent="0.25">
      <c r="A147" s="11" t="s">
        <v>251</v>
      </c>
      <c r="B147" s="8" t="s">
        <v>259</v>
      </c>
      <c r="C147" s="11" t="s">
        <v>250</v>
      </c>
      <c r="D147" s="49" t="s">
        <v>133</v>
      </c>
      <c r="E147" s="48" t="s">
        <v>287</v>
      </c>
    </row>
    <row r="148" spans="1:5" x14ac:dyDescent="0.25">
      <c r="A148" s="11" t="s">
        <v>251</v>
      </c>
      <c r="B148" s="8" t="s">
        <v>259</v>
      </c>
      <c r="C148" s="11" t="s">
        <v>250</v>
      </c>
      <c r="D148" s="49" t="s">
        <v>134</v>
      </c>
      <c r="E148" s="48">
        <v>103810.62</v>
      </c>
    </row>
    <row r="149" spans="1:5" x14ac:dyDescent="0.25">
      <c r="A149" s="11" t="s">
        <v>251</v>
      </c>
      <c r="B149" s="8" t="s">
        <v>259</v>
      </c>
      <c r="C149" s="11" t="s">
        <v>250</v>
      </c>
      <c r="D149" s="49" t="s">
        <v>135</v>
      </c>
      <c r="E149" s="48">
        <v>294301.7</v>
      </c>
    </row>
    <row r="150" spans="1:5" x14ac:dyDescent="0.25">
      <c r="A150" s="11" t="s">
        <v>251</v>
      </c>
      <c r="B150" s="8" t="s">
        <v>259</v>
      </c>
      <c r="C150" s="11" t="s">
        <v>250</v>
      </c>
      <c r="D150" s="49" t="s">
        <v>136</v>
      </c>
      <c r="E150" s="48">
        <v>1248933.7</v>
      </c>
    </row>
    <row r="151" spans="1:5" x14ac:dyDescent="0.25">
      <c r="A151" s="11" t="s">
        <v>251</v>
      </c>
      <c r="B151" s="8" t="s">
        <v>259</v>
      </c>
      <c r="C151" s="11" t="s">
        <v>250</v>
      </c>
      <c r="D151" s="49" t="s">
        <v>137</v>
      </c>
      <c r="E151" s="48">
        <v>475692.63</v>
      </c>
    </row>
    <row r="152" spans="1:5" x14ac:dyDescent="0.25">
      <c r="A152" s="11" t="s">
        <v>251</v>
      </c>
      <c r="B152" s="8" t="s">
        <v>259</v>
      </c>
      <c r="C152" s="11" t="s">
        <v>250</v>
      </c>
      <c r="D152" s="49" t="s">
        <v>138</v>
      </c>
      <c r="E152" s="48">
        <v>445405.68</v>
      </c>
    </row>
    <row r="153" spans="1:5" x14ac:dyDescent="0.25">
      <c r="A153" s="11" t="s">
        <v>251</v>
      </c>
      <c r="B153" s="8" t="s">
        <v>259</v>
      </c>
      <c r="C153" s="11" t="s">
        <v>250</v>
      </c>
      <c r="D153" s="49" t="s">
        <v>273</v>
      </c>
      <c r="E153" s="48" t="s">
        <v>287</v>
      </c>
    </row>
    <row r="154" spans="1:5" x14ac:dyDescent="0.25">
      <c r="A154" s="11" t="s">
        <v>251</v>
      </c>
      <c r="B154" s="8" t="s">
        <v>259</v>
      </c>
      <c r="C154" s="11" t="s">
        <v>250</v>
      </c>
      <c r="D154" s="49" t="s">
        <v>139</v>
      </c>
      <c r="E154" s="48">
        <v>181123.71</v>
      </c>
    </row>
    <row r="155" spans="1:5" x14ac:dyDescent="0.25">
      <c r="A155" s="11" t="s">
        <v>251</v>
      </c>
      <c r="B155" s="8" t="s">
        <v>259</v>
      </c>
      <c r="C155" s="11" t="s">
        <v>250</v>
      </c>
      <c r="D155" s="49" t="s">
        <v>140</v>
      </c>
      <c r="E155" s="48">
        <v>161869.92000000001</v>
      </c>
    </row>
    <row r="156" spans="1:5" x14ac:dyDescent="0.25">
      <c r="A156" s="11" t="s">
        <v>251</v>
      </c>
      <c r="B156" s="8" t="s">
        <v>259</v>
      </c>
      <c r="C156" s="11" t="s">
        <v>250</v>
      </c>
      <c r="D156" s="49" t="s">
        <v>141</v>
      </c>
      <c r="E156" s="48">
        <v>285491.01</v>
      </c>
    </row>
    <row r="157" spans="1:5" x14ac:dyDescent="0.25">
      <c r="A157" s="11" t="s">
        <v>251</v>
      </c>
      <c r="B157" s="8" t="s">
        <v>259</v>
      </c>
      <c r="C157" s="11" t="s">
        <v>250</v>
      </c>
      <c r="D157" s="49" t="s">
        <v>142</v>
      </c>
      <c r="E157" s="48">
        <v>552563.02</v>
      </c>
    </row>
    <row r="158" spans="1:5" x14ac:dyDescent="0.25">
      <c r="A158" s="11" t="s">
        <v>251</v>
      </c>
      <c r="B158" s="8" t="s">
        <v>259</v>
      </c>
      <c r="C158" s="11" t="s">
        <v>250</v>
      </c>
      <c r="D158" s="49" t="s">
        <v>143</v>
      </c>
      <c r="E158" s="48">
        <v>586702.77</v>
      </c>
    </row>
    <row r="159" spans="1:5" x14ac:dyDescent="0.25">
      <c r="A159" s="11" t="s">
        <v>251</v>
      </c>
      <c r="B159" s="8" t="s">
        <v>259</v>
      </c>
      <c r="C159" s="11" t="s">
        <v>250</v>
      </c>
      <c r="D159" s="49" t="s">
        <v>274</v>
      </c>
      <c r="E159" s="48" t="s">
        <v>287</v>
      </c>
    </row>
    <row r="160" spans="1:5" x14ac:dyDescent="0.25">
      <c r="A160" s="11" t="s">
        <v>251</v>
      </c>
      <c r="B160" s="8" t="s">
        <v>259</v>
      </c>
      <c r="C160" s="11" t="s">
        <v>250</v>
      </c>
      <c r="D160" s="49" t="s">
        <v>144</v>
      </c>
      <c r="E160" s="48">
        <v>487722.55</v>
      </c>
    </row>
    <row r="161" spans="1:5" x14ac:dyDescent="0.25">
      <c r="A161" s="11" t="s">
        <v>251</v>
      </c>
      <c r="B161" s="8" t="s">
        <v>259</v>
      </c>
      <c r="C161" s="11" t="s">
        <v>250</v>
      </c>
      <c r="D161" s="49" t="s">
        <v>145</v>
      </c>
      <c r="E161" s="48">
        <v>428236.03</v>
      </c>
    </row>
    <row r="162" spans="1:5" x14ac:dyDescent="0.25">
      <c r="A162" s="11" t="s">
        <v>251</v>
      </c>
      <c r="B162" s="8" t="s">
        <v>259</v>
      </c>
      <c r="C162" s="11" t="s">
        <v>250</v>
      </c>
      <c r="D162" s="49" t="s">
        <v>146</v>
      </c>
      <c r="E162" s="48">
        <v>290655.26</v>
      </c>
    </row>
    <row r="163" spans="1:5" x14ac:dyDescent="0.25">
      <c r="A163" s="11" t="s">
        <v>251</v>
      </c>
      <c r="B163" s="8" t="s">
        <v>259</v>
      </c>
      <c r="C163" s="11" t="s">
        <v>250</v>
      </c>
      <c r="D163" s="49" t="s">
        <v>147</v>
      </c>
      <c r="E163" s="48">
        <v>299140.85000000003</v>
      </c>
    </row>
    <row r="164" spans="1:5" x14ac:dyDescent="0.25">
      <c r="A164" s="11" t="s">
        <v>251</v>
      </c>
      <c r="B164" s="8" t="s">
        <v>259</v>
      </c>
      <c r="C164" s="11" t="s">
        <v>250</v>
      </c>
      <c r="D164" s="49" t="s">
        <v>148</v>
      </c>
      <c r="E164" s="48">
        <v>339006.93</v>
      </c>
    </row>
    <row r="165" spans="1:5" x14ac:dyDescent="0.25">
      <c r="A165" s="11" t="s">
        <v>251</v>
      </c>
      <c r="B165" s="8" t="s">
        <v>259</v>
      </c>
      <c r="C165" s="11" t="s">
        <v>250</v>
      </c>
      <c r="D165" s="49" t="s">
        <v>275</v>
      </c>
      <c r="E165" s="48" t="s">
        <v>287</v>
      </c>
    </row>
    <row r="166" spans="1:5" x14ac:dyDescent="0.25">
      <c r="A166" s="11" t="s">
        <v>251</v>
      </c>
      <c r="B166" s="8" t="s">
        <v>259</v>
      </c>
      <c r="C166" s="11" t="s">
        <v>250</v>
      </c>
      <c r="D166" s="49" t="s">
        <v>149</v>
      </c>
      <c r="E166" s="48">
        <v>646282.99</v>
      </c>
    </row>
    <row r="167" spans="1:5" x14ac:dyDescent="0.25">
      <c r="A167" s="11" t="s">
        <v>251</v>
      </c>
      <c r="B167" s="8" t="s">
        <v>259</v>
      </c>
      <c r="C167" s="11" t="s">
        <v>250</v>
      </c>
      <c r="D167" s="49" t="s">
        <v>150</v>
      </c>
      <c r="E167" s="48">
        <v>793992.20000000112</v>
      </c>
    </row>
    <row r="168" spans="1:5" x14ac:dyDescent="0.25">
      <c r="A168" s="11" t="s">
        <v>251</v>
      </c>
      <c r="B168" s="8" t="s">
        <v>259</v>
      </c>
      <c r="C168" s="11" t="s">
        <v>250</v>
      </c>
      <c r="D168" s="49" t="s">
        <v>151</v>
      </c>
      <c r="E168" s="48">
        <v>530270.59</v>
      </c>
    </row>
    <row r="169" spans="1:5" x14ac:dyDescent="0.25">
      <c r="A169" s="11" t="s">
        <v>251</v>
      </c>
      <c r="B169" s="8" t="s">
        <v>259</v>
      </c>
      <c r="C169" s="11" t="s">
        <v>250</v>
      </c>
      <c r="D169" s="49" t="s">
        <v>276</v>
      </c>
      <c r="E169" s="48" t="s">
        <v>287</v>
      </c>
    </row>
    <row r="170" spans="1:5" x14ac:dyDescent="0.25">
      <c r="A170" s="11" t="s">
        <v>251</v>
      </c>
      <c r="B170" s="8" t="s">
        <v>259</v>
      </c>
      <c r="C170" s="11" t="s">
        <v>250</v>
      </c>
      <c r="D170" s="49" t="s">
        <v>152</v>
      </c>
      <c r="E170" s="48">
        <v>252231.16</v>
      </c>
    </row>
    <row r="171" spans="1:5" x14ac:dyDescent="0.25">
      <c r="A171" s="11" t="s">
        <v>251</v>
      </c>
      <c r="B171" s="8" t="s">
        <v>259</v>
      </c>
      <c r="C171" s="11" t="s">
        <v>250</v>
      </c>
      <c r="D171" s="49" t="s">
        <v>153</v>
      </c>
      <c r="E171" s="48">
        <v>277614.33</v>
      </c>
    </row>
    <row r="172" spans="1:5" x14ac:dyDescent="0.25">
      <c r="A172" s="11" t="s">
        <v>251</v>
      </c>
      <c r="B172" s="8" t="s">
        <v>259</v>
      </c>
      <c r="C172" s="11" t="s">
        <v>250</v>
      </c>
      <c r="D172" s="49" t="s">
        <v>154</v>
      </c>
      <c r="E172" s="48">
        <v>230598.86000000002</v>
      </c>
    </row>
    <row r="173" spans="1:5" x14ac:dyDescent="0.25">
      <c r="A173" s="11" t="s">
        <v>251</v>
      </c>
      <c r="B173" s="8" t="s">
        <v>259</v>
      </c>
      <c r="C173" s="11" t="s">
        <v>250</v>
      </c>
      <c r="D173" s="49" t="s">
        <v>155</v>
      </c>
      <c r="E173" s="48">
        <v>148619.21</v>
      </c>
    </row>
    <row r="174" spans="1:5" x14ac:dyDescent="0.25">
      <c r="A174" s="11" t="s">
        <v>251</v>
      </c>
      <c r="B174" s="8" t="s">
        <v>259</v>
      </c>
      <c r="C174" s="11" t="s">
        <v>250</v>
      </c>
      <c r="D174" s="49" t="s">
        <v>277</v>
      </c>
      <c r="E174" s="48" t="s">
        <v>288</v>
      </c>
    </row>
    <row r="175" spans="1:5" x14ac:dyDescent="0.25">
      <c r="A175" s="11" t="s">
        <v>251</v>
      </c>
      <c r="B175" s="8" t="s">
        <v>259</v>
      </c>
      <c r="C175" s="11" t="s">
        <v>250</v>
      </c>
      <c r="D175" s="49" t="s">
        <v>156</v>
      </c>
      <c r="E175" s="48">
        <v>482315.53</v>
      </c>
    </row>
    <row r="176" spans="1:5" x14ac:dyDescent="0.25">
      <c r="A176" s="11" t="s">
        <v>251</v>
      </c>
      <c r="B176" s="8" t="s">
        <v>259</v>
      </c>
      <c r="C176" s="11" t="s">
        <v>250</v>
      </c>
      <c r="D176" s="49" t="s">
        <v>157</v>
      </c>
      <c r="E176" s="48">
        <v>248426.07</v>
      </c>
    </row>
    <row r="177" spans="1:5" x14ac:dyDescent="0.25">
      <c r="A177" s="11" t="s">
        <v>251</v>
      </c>
      <c r="B177" s="8" t="s">
        <v>259</v>
      </c>
      <c r="C177" s="11" t="s">
        <v>250</v>
      </c>
      <c r="D177" s="49" t="s">
        <v>158</v>
      </c>
      <c r="E177" s="48">
        <v>493640.33</v>
      </c>
    </row>
    <row r="178" spans="1:5" x14ac:dyDescent="0.25">
      <c r="A178" s="11" t="s">
        <v>251</v>
      </c>
      <c r="B178" s="8" t="s">
        <v>259</v>
      </c>
      <c r="C178" s="11" t="s">
        <v>250</v>
      </c>
      <c r="D178" s="49" t="s">
        <v>159</v>
      </c>
      <c r="E178" s="48">
        <v>501140.55</v>
      </c>
    </row>
    <row r="179" spans="1:5" x14ac:dyDescent="0.25">
      <c r="A179" s="11" t="s">
        <v>251</v>
      </c>
      <c r="B179" s="8" t="s">
        <v>259</v>
      </c>
      <c r="C179" s="11" t="s">
        <v>250</v>
      </c>
      <c r="D179" s="49" t="s">
        <v>160</v>
      </c>
      <c r="E179" s="48">
        <v>608425.86</v>
      </c>
    </row>
    <row r="180" spans="1:5" x14ac:dyDescent="0.25">
      <c r="A180" s="11" t="s">
        <v>251</v>
      </c>
      <c r="B180" s="8" t="s">
        <v>259</v>
      </c>
      <c r="C180" s="11" t="s">
        <v>250</v>
      </c>
      <c r="D180" s="49" t="s">
        <v>161</v>
      </c>
      <c r="E180" s="48">
        <v>312503.13</v>
      </c>
    </row>
    <row r="181" spans="1:5" x14ac:dyDescent="0.25">
      <c r="A181" s="11" t="s">
        <v>251</v>
      </c>
      <c r="B181" s="8" t="s">
        <v>259</v>
      </c>
      <c r="C181" s="11" t="s">
        <v>250</v>
      </c>
      <c r="D181" s="49" t="s">
        <v>162</v>
      </c>
      <c r="E181" s="48">
        <v>406827.83</v>
      </c>
    </row>
    <row r="182" spans="1:5" x14ac:dyDescent="0.25">
      <c r="A182" s="11" t="s">
        <v>251</v>
      </c>
      <c r="B182" s="8" t="s">
        <v>259</v>
      </c>
      <c r="C182" s="11" t="s">
        <v>250</v>
      </c>
      <c r="D182" s="49" t="s">
        <v>278</v>
      </c>
      <c r="E182" s="48" t="s">
        <v>287</v>
      </c>
    </row>
    <row r="183" spans="1:5" x14ac:dyDescent="0.25">
      <c r="A183" s="11" t="s">
        <v>251</v>
      </c>
      <c r="B183" s="8" t="s">
        <v>259</v>
      </c>
      <c r="C183" s="11" t="s">
        <v>250</v>
      </c>
      <c r="D183" s="49" t="s">
        <v>163</v>
      </c>
      <c r="E183" s="48">
        <v>91338.97</v>
      </c>
    </row>
    <row r="184" spans="1:5" x14ac:dyDescent="0.25">
      <c r="A184" s="11" t="s">
        <v>251</v>
      </c>
      <c r="B184" s="8" t="s">
        <v>259</v>
      </c>
      <c r="C184" s="11" t="s">
        <v>250</v>
      </c>
      <c r="D184" s="49" t="s">
        <v>164</v>
      </c>
      <c r="E184" s="48">
        <v>467001.87</v>
      </c>
    </row>
    <row r="185" spans="1:5" x14ac:dyDescent="0.25">
      <c r="A185" s="11" t="s">
        <v>251</v>
      </c>
      <c r="B185" s="8" t="s">
        <v>259</v>
      </c>
      <c r="C185" s="11" t="s">
        <v>250</v>
      </c>
      <c r="D185" s="49" t="s">
        <v>165</v>
      </c>
      <c r="E185" s="48">
        <v>373169.14</v>
      </c>
    </row>
    <row r="186" spans="1:5" x14ac:dyDescent="0.25">
      <c r="A186" s="11" t="s">
        <v>251</v>
      </c>
      <c r="B186" s="8" t="s">
        <v>259</v>
      </c>
      <c r="C186" s="11" t="s">
        <v>250</v>
      </c>
      <c r="D186" s="49" t="s">
        <v>166</v>
      </c>
      <c r="E186" s="48">
        <v>715912.75</v>
      </c>
    </row>
    <row r="187" spans="1:5" x14ac:dyDescent="0.25">
      <c r="A187" s="11" t="s">
        <v>251</v>
      </c>
      <c r="B187" s="8" t="s">
        <v>259</v>
      </c>
      <c r="C187" s="11" t="s">
        <v>250</v>
      </c>
      <c r="D187" s="49" t="s">
        <v>167</v>
      </c>
      <c r="E187" s="48">
        <v>468791.5</v>
      </c>
    </row>
    <row r="188" spans="1:5" x14ac:dyDescent="0.25">
      <c r="A188" s="11" t="s">
        <v>251</v>
      </c>
      <c r="B188" s="8" t="s">
        <v>259</v>
      </c>
      <c r="C188" s="11" t="s">
        <v>250</v>
      </c>
      <c r="D188" s="49" t="s">
        <v>168</v>
      </c>
      <c r="E188" s="48">
        <v>506766.48000000004</v>
      </c>
    </row>
    <row r="189" spans="1:5" x14ac:dyDescent="0.25">
      <c r="A189" s="11" t="s">
        <v>251</v>
      </c>
      <c r="B189" s="8" t="s">
        <v>259</v>
      </c>
      <c r="C189" s="11" t="s">
        <v>250</v>
      </c>
      <c r="D189" s="49" t="s">
        <v>169</v>
      </c>
      <c r="E189" s="48">
        <v>342485.23</v>
      </c>
    </row>
    <row r="190" spans="1:5" x14ac:dyDescent="0.25">
      <c r="A190" s="11" t="s">
        <v>251</v>
      </c>
      <c r="B190" s="8" t="s">
        <v>259</v>
      </c>
      <c r="C190" s="11" t="s">
        <v>250</v>
      </c>
      <c r="D190" s="49" t="s">
        <v>170</v>
      </c>
      <c r="E190" s="48">
        <v>1089405.71</v>
      </c>
    </row>
    <row r="191" spans="1:5" x14ac:dyDescent="0.25">
      <c r="A191" s="11" t="s">
        <v>251</v>
      </c>
      <c r="B191" s="8" t="s">
        <v>259</v>
      </c>
      <c r="C191" s="11" t="s">
        <v>250</v>
      </c>
      <c r="D191" s="49" t="s">
        <v>171</v>
      </c>
      <c r="E191" s="48">
        <v>549905.17000000004</v>
      </c>
    </row>
    <row r="192" spans="1:5" x14ac:dyDescent="0.25">
      <c r="A192" s="11" t="s">
        <v>251</v>
      </c>
      <c r="B192" s="8" t="s">
        <v>259</v>
      </c>
      <c r="C192" s="11" t="s">
        <v>250</v>
      </c>
      <c r="D192" s="49" t="s">
        <v>172</v>
      </c>
      <c r="E192" s="48">
        <v>74108.08</v>
      </c>
    </row>
    <row r="193" spans="1:5" x14ac:dyDescent="0.25">
      <c r="A193" s="11" t="s">
        <v>251</v>
      </c>
      <c r="B193" s="8" t="s">
        <v>259</v>
      </c>
      <c r="C193" s="11" t="s">
        <v>250</v>
      </c>
      <c r="D193" s="49" t="s">
        <v>173</v>
      </c>
      <c r="E193" s="48" t="s">
        <v>287</v>
      </c>
    </row>
    <row r="194" spans="1:5" x14ac:dyDescent="0.25">
      <c r="A194" s="11" t="s">
        <v>251</v>
      </c>
      <c r="B194" s="8" t="s">
        <v>259</v>
      </c>
      <c r="C194" s="11" t="s">
        <v>250</v>
      </c>
      <c r="D194" s="49" t="s">
        <v>174</v>
      </c>
      <c r="E194" s="48" t="s">
        <v>287</v>
      </c>
    </row>
    <row r="195" spans="1:5" x14ac:dyDescent="0.25">
      <c r="A195" s="11" t="s">
        <v>251</v>
      </c>
      <c r="B195" s="8" t="s">
        <v>259</v>
      </c>
      <c r="C195" s="11" t="s">
        <v>250</v>
      </c>
      <c r="D195" s="49" t="s">
        <v>279</v>
      </c>
      <c r="E195" s="48" t="s">
        <v>287</v>
      </c>
    </row>
    <row r="196" spans="1:5" x14ac:dyDescent="0.25">
      <c r="A196" s="11" t="s">
        <v>251</v>
      </c>
      <c r="B196" s="8" t="s">
        <v>259</v>
      </c>
      <c r="C196" s="11" t="s">
        <v>250</v>
      </c>
      <c r="D196" s="49" t="s">
        <v>175</v>
      </c>
      <c r="E196" s="48">
        <v>112889.74</v>
      </c>
    </row>
    <row r="197" spans="1:5" x14ac:dyDescent="0.25">
      <c r="A197" s="11" t="s">
        <v>251</v>
      </c>
      <c r="B197" s="8" t="s">
        <v>259</v>
      </c>
      <c r="C197" s="11" t="s">
        <v>250</v>
      </c>
      <c r="D197" s="49" t="s">
        <v>176</v>
      </c>
      <c r="E197" s="48">
        <v>321388.13</v>
      </c>
    </row>
    <row r="198" spans="1:5" x14ac:dyDescent="0.25">
      <c r="A198" s="11" t="s">
        <v>251</v>
      </c>
      <c r="B198" s="8" t="s">
        <v>259</v>
      </c>
      <c r="C198" s="11" t="s">
        <v>250</v>
      </c>
      <c r="D198" s="49" t="s">
        <v>280</v>
      </c>
      <c r="E198" s="48" t="s">
        <v>287</v>
      </c>
    </row>
    <row r="199" spans="1:5" x14ac:dyDescent="0.25">
      <c r="A199" s="11" t="s">
        <v>251</v>
      </c>
      <c r="B199" s="8" t="s">
        <v>259</v>
      </c>
      <c r="C199" s="11" t="s">
        <v>250</v>
      </c>
      <c r="D199" s="49" t="s">
        <v>177</v>
      </c>
      <c r="E199" s="48">
        <v>940552.71</v>
      </c>
    </row>
    <row r="200" spans="1:5" x14ac:dyDescent="0.25">
      <c r="A200" s="11" t="s">
        <v>251</v>
      </c>
      <c r="B200" s="8" t="s">
        <v>259</v>
      </c>
      <c r="C200" s="11" t="s">
        <v>250</v>
      </c>
      <c r="D200" s="49" t="s">
        <v>178</v>
      </c>
      <c r="E200" s="48">
        <v>1562623.9300000002</v>
      </c>
    </row>
    <row r="201" spans="1:5" x14ac:dyDescent="0.25">
      <c r="A201" s="11" t="s">
        <v>251</v>
      </c>
      <c r="B201" s="8" t="s">
        <v>259</v>
      </c>
      <c r="C201" s="11" t="s">
        <v>250</v>
      </c>
      <c r="D201" s="49" t="s">
        <v>179</v>
      </c>
      <c r="E201" s="48">
        <v>576752.37</v>
      </c>
    </row>
    <row r="202" spans="1:5" x14ac:dyDescent="0.25">
      <c r="A202" s="11" t="s">
        <v>251</v>
      </c>
      <c r="B202" s="8" t="s">
        <v>259</v>
      </c>
      <c r="C202" s="11" t="s">
        <v>250</v>
      </c>
      <c r="D202" s="49" t="s">
        <v>180</v>
      </c>
      <c r="E202" s="48">
        <v>1010901.45</v>
      </c>
    </row>
    <row r="203" spans="1:5" x14ac:dyDescent="0.25">
      <c r="A203" s="11" t="s">
        <v>251</v>
      </c>
      <c r="B203" s="8" t="s">
        <v>259</v>
      </c>
      <c r="C203" s="11" t="s">
        <v>250</v>
      </c>
      <c r="D203" s="49" t="s">
        <v>181</v>
      </c>
      <c r="E203" s="48">
        <v>974320.9</v>
      </c>
    </row>
    <row r="204" spans="1:5" x14ac:dyDescent="0.25">
      <c r="A204" s="11" t="s">
        <v>251</v>
      </c>
      <c r="B204" s="8" t="s">
        <v>259</v>
      </c>
      <c r="C204" s="11" t="s">
        <v>250</v>
      </c>
      <c r="D204" s="49" t="s">
        <v>182</v>
      </c>
      <c r="E204" s="48" t="s">
        <v>287</v>
      </c>
    </row>
    <row r="205" spans="1:5" x14ac:dyDescent="0.25">
      <c r="A205" s="11" t="s">
        <v>251</v>
      </c>
      <c r="B205" s="8" t="s">
        <v>259</v>
      </c>
      <c r="C205" s="11" t="s">
        <v>250</v>
      </c>
      <c r="D205" s="49" t="s">
        <v>183</v>
      </c>
      <c r="E205" s="48">
        <v>93629.400000000009</v>
      </c>
    </row>
    <row r="206" spans="1:5" x14ac:dyDescent="0.25">
      <c r="A206" s="11" t="s">
        <v>251</v>
      </c>
      <c r="B206" s="8" t="s">
        <v>259</v>
      </c>
      <c r="C206" s="11" t="s">
        <v>250</v>
      </c>
      <c r="D206" s="49" t="s">
        <v>184</v>
      </c>
      <c r="E206" s="48">
        <v>62841.79</v>
      </c>
    </row>
    <row r="207" spans="1:5" x14ac:dyDescent="0.25">
      <c r="A207" s="11" t="s">
        <v>251</v>
      </c>
      <c r="B207" s="8" t="s">
        <v>259</v>
      </c>
      <c r="C207" s="11" t="s">
        <v>250</v>
      </c>
      <c r="D207" s="49" t="s">
        <v>185</v>
      </c>
      <c r="E207" s="48">
        <v>62470.380000000005</v>
      </c>
    </row>
    <row r="208" spans="1:5" x14ac:dyDescent="0.25">
      <c r="A208" s="11" t="s">
        <v>251</v>
      </c>
      <c r="B208" s="8" t="s">
        <v>259</v>
      </c>
      <c r="C208" s="11" t="s">
        <v>250</v>
      </c>
      <c r="D208" s="49" t="s">
        <v>186</v>
      </c>
      <c r="E208" s="48">
        <v>270057.48</v>
      </c>
    </row>
    <row r="209" spans="1:5" x14ac:dyDescent="0.25">
      <c r="A209" s="11" t="s">
        <v>251</v>
      </c>
      <c r="B209" s="8" t="s">
        <v>259</v>
      </c>
      <c r="C209" s="11" t="s">
        <v>250</v>
      </c>
      <c r="D209" s="49" t="s">
        <v>187</v>
      </c>
      <c r="E209" s="48">
        <v>537741.24</v>
      </c>
    </row>
    <row r="210" spans="1:5" x14ac:dyDescent="0.25">
      <c r="A210" s="11" t="s">
        <v>251</v>
      </c>
      <c r="B210" s="8" t="s">
        <v>259</v>
      </c>
      <c r="C210" s="11" t="s">
        <v>250</v>
      </c>
      <c r="D210" s="49" t="s">
        <v>188</v>
      </c>
      <c r="E210" s="48">
        <v>672747.67</v>
      </c>
    </row>
    <row r="211" spans="1:5" x14ac:dyDescent="0.25">
      <c r="A211" s="11" t="s">
        <v>251</v>
      </c>
      <c r="B211" s="8" t="s">
        <v>259</v>
      </c>
      <c r="C211" s="11" t="s">
        <v>250</v>
      </c>
      <c r="D211" s="49" t="s">
        <v>189</v>
      </c>
      <c r="E211" s="48">
        <v>663426.57999999996</v>
      </c>
    </row>
    <row r="212" spans="1:5" x14ac:dyDescent="0.25">
      <c r="A212" s="11" t="s">
        <v>251</v>
      </c>
      <c r="B212" s="8" t="s">
        <v>259</v>
      </c>
      <c r="C212" s="11" t="s">
        <v>250</v>
      </c>
      <c r="D212" s="49" t="s">
        <v>281</v>
      </c>
      <c r="E212" s="48" t="s">
        <v>287</v>
      </c>
    </row>
    <row r="213" spans="1:5" x14ac:dyDescent="0.25">
      <c r="A213" s="11" t="s">
        <v>251</v>
      </c>
      <c r="B213" s="8" t="s">
        <v>259</v>
      </c>
      <c r="C213" s="11" t="s">
        <v>250</v>
      </c>
      <c r="D213" s="49" t="s">
        <v>190</v>
      </c>
      <c r="E213" s="48">
        <v>683954.17</v>
      </c>
    </row>
    <row r="214" spans="1:5" x14ac:dyDescent="0.25">
      <c r="A214" s="11" t="s">
        <v>251</v>
      </c>
      <c r="B214" s="8" t="s">
        <v>259</v>
      </c>
      <c r="C214" s="11" t="s">
        <v>250</v>
      </c>
      <c r="D214" s="49" t="s">
        <v>191</v>
      </c>
      <c r="E214" s="48">
        <v>713434.72</v>
      </c>
    </row>
    <row r="215" spans="1:5" x14ac:dyDescent="0.25">
      <c r="A215" s="11" t="s">
        <v>251</v>
      </c>
      <c r="B215" s="8" t="s">
        <v>259</v>
      </c>
      <c r="C215" s="11" t="s">
        <v>250</v>
      </c>
      <c r="D215" s="49" t="s">
        <v>192</v>
      </c>
      <c r="E215" s="48">
        <v>845211.08000000007</v>
      </c>
    </row>
    <row r="216" spans="1:5" x14ac:dyDescent="0.25">
      <c r="A216" s="11" t="s">
        <v>251</v>
      </c>
      <c r="B216" s="8" t="s">
        <v>259</v>
      </c>
      <c r="C216" s="11" t="s">
        <v>250</v>
      </c>
      <c r="D216" s="49" t="s">
        <v>193</v>
      </c>
      <c r="E216" s="48">
        <v>738162.94000000006</v>
      </c>
    </row>
    <row r="217" spans="1:5" x14ac:dyDescent="0.25">
      <c r="A217" s="11" t="s">
        <v>251</v>
      </c>
      <c r="B217" s="8" t="s">
        <v>259</v>
      </c>
      <c r="C217" s="11" t="s">
        <v>250</v>
      </c>
      <c r="D217" s="49" t="s">
        <v>194</v>
      </c>
      <c r="E217" s="48" t="s">
        <v>287</v>
      </c>
    </row>
    <row r="218" spans="1:5" x14ac:dyDescent="0.25">
      <c r="A218" s="11" t="s">
        <v>251</v>
      </c>
      <c r="B218" s="8" t="s">
        <v>259</v>
      </c>
      <c r="C218" s="11" t="s">
        <v>250</v>
      </c>
      <c r="D218" s="49" t="s">
        <v>195</v>
      </c>
      <c r="E218" s="48">
        <v>275359.37</v>
      </c>
    </row>
    <row r="219" spans="1:5" x14ac:dyDescent="0.25">
      <c r="A219" s="11" t="s">
        <v>251</v>
      </c>
      <c r="B219" s="8" t="s">
        <v>259</v>
      </c>
      <c r="C219" s="11" t="s">
        <v>250</v>
      </c>
      <c r="D219" s="49" t="s">
        <v>196</v>
      </c>
      <c r="E219" s="48">
        <v>130956.67</v>
      </c>
    </row>
    <row r="220" spans="1:5" x14ac:dyDescent="0.25">
      <c r="A220" s="11" t="s">
        <v>251</v>
      </c>
      <c r="B220" s="8" t="s">
        <v>259</v>
      </c>
      <c r="C220" s="11" t="s">
        <v>250</v>
      </c>
      <c r="D220" s="49" t="s">
        <v>197</v>
      </c>
      <c r="E220" s="48">
        <v>290360.25</v>
      </c>
    </row>
    <row r="221" spans="1:5" x14ac:dyDescent="0.25">
      <c r="A221" s="11" t="s">
        <v>251</v>
      </c>
      <c r="B221" s="8" t="s">
        <v>259</v>
      </c>
      <c r="C221" s="11" t="s">
        <v>250</v>
      </c>
      <c r="D221" s="49" t="s">
        <v>198</v>
      </c>
      <c r="E221" s="48">
        <v>163130.91</v>
      </c>
    </row>
    <row r="222" spans="1:5" x14ac:dyDescent="0.25">
      <c r="A222" s="11" t="s">
        <v>251</v>
      </c>
      <c r="B222" s="8" t="s">
        <v>259</v>
      </c>
      <c r="C222" s="11" t="s">
        <v>250</v>
      </c>
      <c r="D222" s="49" t="s">
        <v>199</v>
      </c>
      <c r="E222" s="48" t="s">
        <v>287</v>
      </c>
    </row>
    <row r="223" spans="1:5" x14ac:dyDescent="0.25">
      <c r="A223" s="11" t="s">
        <v>251</v>
      </c>
      <c r="B223" s="8" t="s">
        <v>259</v>
      </c>
      <c r="C223" s="11" t="s">
        <v>250</v>
      </c>
      <c r="D223" s="49" t="s">
        <v>200</v>
      </c>
      <c r="E223" s="48" t="s">
        <v>287</v>
      </c>
    </row>
    <row r="224" spans="1:5" x14ac:dyDescent="0.25">
      <c r="A224" s="11" t="s">
        <v>251</v>
      </c>
      <c r="B224" s="8" t="s">
        <v>259</v>
      </c>
      <c r="C224" s="11" t="s">
        <v>250</v>
      </c>
      <c r="D224" s="49" t="s">
        <v>201</v>
      </c>
      <c r="E224" s="48">
        <v>185151.01</v>
      </c>
    </row>
    <row r="225" spans="1:5" x14ac:dyDescent="0.25">
      <c r="A225" s="11" t="s">
        <v>251</v>
      </c>
      <c r="B225" s="8" t="s">
        <v>259</v>
      </c>
      <c r="C225" s="11" t="s">
        <v>250</v>
      </c>
      <c r="D225" s="49" t="s">
        <v>202</v>
      </c>
      <c r="E225" s="48">
        <v>49260.24</v>
      </c>
    </row>
    <row r="226" spans="1:5" x14ac:dyDescent="0.25">
      <c r="A226" s="11" t="s">
        <v>251</v>
      </c>
      <c r="B226" s="8" t="s">
        <v>259</v>
      </c>
      <c r="C226" s="11" t="s">
        <v>250</v>
      </c>
      <c r="D226" s="49" t="s">
        <v>203</v>
      </c>
      <c r="E226" s="48">
        <v>143465.07</v>
      </c>
    </row>
    <row r="227" spans="1:5" x14ac:dyDescent="0.25">
      <c r="A227" s="11" t="s">
        <v>251</v>
      </c>
      <c r="B227" s="8" t="s">
        <v>259</v>
      </c>
      <c r="C227" s="11" t="s">
        <v>250</v>
      </c>
      <c r="D227" s="49" t="s">
        <v>204</v>
      </c>
      <c r="E227" s="48">
        <v>475486.02</v>
      </c>
    </row>
    <row r="228" spans="1:5" x14ac:dyDescent="0.25">
      <c r="A228" s="11" t="s">
        <v>251</v>
      </c>
      <c r="B228" s="8" t="s">
        <v>259</v>
      </c>
      <c r="C228" s="11" t="s">
        <v>250</v>
      </c>
      <c r="D228" s="49" t="s">
        <v>205</v>
      </c>
      <c r="E228" s="48">
        <v>228084.54</v>
      </c>
    </row>
    <row r="229" spans="1:5" x14ac:dyDescent="0.25">
      <c r="A229" s="11" t="s">
        <v>251</v>
      </c>
      <c r="B229" s="8" t="s">
        <v>259</v>
      </c>
      <c r="C229" s="11" t="s">
        <v>250</v>
      </c>
      <c r="D229" s="49" t="s">
        <v>206</v>
      </c>
      <c r="E229" s="48">
        <v>322042.97000000003</v>
      </c>
    </row>
    <row r="230" spans="1:5" x14ac:dyDescent="0.25">
      <c r="A230" s="11" t="s">
        <v>251</v>
      </c>
      <c r="B230" s="8" t="s">
        <v>259</v>
      </c>
      <c r="C230" s="11" t="s">
        <v>250</v>
      </c>
      <c r="D230" s="49" t="s">
        <v>207</v>
      </c>
      <c r="E230" s="48">
        <v>382351.09</v>
      </c>
    </row>
    <row r="231" spans="1:5" x14ac:dyDescent="0.25">
      <c r="A231" s="11" t="s">
        <v>251</v>
      </c>
      <c r="B231" s="8" t="s">
        <v>259</v>
      </c>
      <c r="C231" s="11" t="s">
        <v>250</v>
      </c>
      <c r="D231" s="49" t="s">
        <v>208</v>
      </c>
      <c r="E231" s="48">
        <v>528899.34</v>
      </c>
    </row>
    <row r="232" spans="1:5" x14ac:dyDescent="0.25">
      <c r="A232" s="11" t="s">
        <v>251</v>
      </c>
      <c r="B232" s="8" t="s">
        <v>259</v>
      </c>
      <c r="C232" s="11" t="s">
        <v>250</v>
      </c>
      <c r="D232" s="49" t="s">
        <v>282</v>
      </c>
      <c r="E232" s="48" t="s">
        <v>287</v>
      </c>
    </row>
    <row r="233" spans="1:5" x14ac:dyDescent="0.25">
      <c r="A233" s="11" t="s">
        <v>251</v>
      </c>
      <c r="B233" s="8" t="s">
        <v>259</v>
      </c>
      <c r="C233" s="11" t="s">
        <v>250</v>
      </c>
      <c r="D233" s="49" t="s">
        <v>209</v>
      </c>
      <c r="E233" s="48">
        <v>492784.36</v>
      </c>
    </row>
    <row r="234" spans="1:5" x14ac:dyDescent="0.25">
      <c r="A234" s="11" t="s">
        <v>251</v>
      </c>
      <c r="B234" s="8" t="s">
        <v>259</v>
      </c>
      <c r="C234" s="11" t="s">
        <v>250</v>
      </c>
      <c r="D234" s="49" t="s">
        <v>210</v>
      </c>
      <c r="E234" s="48">
        <v>662278.76</v>
      </c>
    </row>
    <row r="235" spans="1:5" x14ac:dyDescent="0.25">
      <c r="A235" s="11" t="s">
        <v>251</v>
      </c>
      <c r="B235" s="8" t="s">
        <v>259</v>
      </c>
      <c r="C235" s="11" t="s">
        <v>250</v>
      </c>
      <c r="D235" s="49" t="s">
        <v>211</v>
      </c>
      <c r="E235" s="48">
        <v>132160.35</v>
      </c>
    </row>
    <row r="236" spans="1:5" x14ac:dyDescent="0.25">
      <c r="A236" s="11" t="s">
        <v>251</v>
      </c>
      <c r="B236" s="8" t="s">
        <v>259</v>
      </c>
      <c r="C236" s="11" t="s">
        <v>250</v>
      </c>
      <c r="D236" s="49" t="s">
        <v>212</v>
      </c>
      <c r="E236" s="48">
        <v>471987.74</v>
      </c>
    </row>
    <row r="237" spans="1:5" x14ac:dyDescent="0.25">
      <c r="A237" s="11" t="s">
        <v>251</v>
      </c>
      <c r="B237" s="8" t="s">
        <v>259</v>
      </c>
      <c r="C237" s="11" t="s">
        <v>250</v>
      </c>
      <c r="D237" s="49" t="s">
        <v>213</v>
      </c>
      <c r="E237" s="48">
        <v>630682.86</v>
      </c>
    </row>
    <row r="238" spans="1:5" x14ac:dyDescent="0.25">
      <c r="A238" s="11" t="s">
        <v>251</v>
      </c>
      <c r="B238" s="8" t="s">
        <v>259</v>
      </c>
      <c r="C238" s="11" t="s">
        <v>250</v>
      </c>
      <c r="D238" s="49" t="s">
        <v>214</v>
      </c>
      <c r="E238" s="48">
        <v>333747.89</v>
      </c>
    </row>
    <row r="239" spans="1:5" x14ac:dyDescent="0.25">
      <c r="A239" s="11" t="s">
        <v>251</v>
      </c>
      <c r="B239" s="8" t="s">
        <v>259</v>
      </c>
      <c r="C239" s="11" t="s">
        <v>250</v>
      </c>
      <c r="D239" s="49" t="s">
        <v>215</v>
      </c>
      <c r="E239" s="48">
        <v>427436.09</v>
      </c>
    </row>
    <row r="240" spans="1:5" x14ac:dyDescent="0.25">
      <c r="A240" s="11" t="s">
        <v>251</v>
      </c>
      <c r="B240" s="8" t="s">
        <v>259</v>
      </c>
      <c r="C240" s="11" t="s">
        <v>250</v>
      </c>
      <c r="D240" s="49" t="s">
        <v>216</v>
      </c>
      <c r="E240" s="48">
        <v>635472.01</v>
      </c>
    </row>
    <row r="241" spans="1:5" x14ac:dyDescent="0.25">
      <c r="A241" s="11" t="s">
        <v>251</v>
      </c>
      <c r="B241" s="8" t="s">
        <v>259</v>
      </c>
      <c r="C241" s="11" t="s">
        <v>250</v>
      </c>
      <c r="D241" s="49" t="s">
        <v>283</v>
      </c>
      <c r="E241" s="48" t="s">
        <v>287</v>
      </c>
    </row>
    <row r="242" spans="1:5" x14ac:dyDescent="0.25">
      <c r="A242" s="11" t="s">
        <v>251</v>
      </c>
      <c r="B242" s="8" t="s">
        <v>259</v>
      </c>
      <c r="C242" s="11" t="s">
        <v>250</v>
      </c>
      <c r="D242" s="49" t="s">
        <v>217</v>
      </c>
      <c r="E242" s="48">
        <v>1200962.76</v>
      </c>
    </row>
    <row r="243" spans="1:5" x14ac:dyDescent="0.25">
      <c r="A243" s="11" t="s">
        <v>251</v>
      </c>
      <c r="B243" s="8" t="s">
        <v>259</v>
      </c>
      <c r="C243" s="11" t="s">
        <v>250</v>
      </c>
      <c r="D243" s="49" t="s">
        <v>218</v>
      </c>
      <c r="E243" s="48">
        <v>1013013.6</v>
      </c>
    </row>
    <row r="244" spans="1:5" x14ac:dyDescent="0.25">
      <c r="A244" s="11" t="s">
        <v>251</v>
      </c>
      <c r="B244" s="8" t="s">
        <v>259</v>
      </c>
      <c r="C244" s="11" t="s">
        <v>250</v>
      </c>
      <c r="D244" s="49" t="s">
        <v>219</v>
      </c>
      <c r="E244" s="48">
        <v>323837.56</v>
      </c>
    </row>
    <row r="245" spans="1:5" x14ac:dyDescent="0.25">
      <c r="A245" s="11" t="s">
        <v>251</v>
      </c>
      <c r="B245" s="8" t="s">
        <v>259</v>
      </c>
      <c r="C245" s="11" t="s">
        <v>250</v>
      </c>
      <c r="D245" s="49" t="s">
        <v>220</v>
      </c>
      <c r="E245" s="48">
        <v>643096.61</v>
      </c>
    </row>
    <row r="246" spans="1:5" x14ac:dyDescent="0.25">
      <c r="A246" s="11" t="s">
        <v>251</v>
      </c>
      <c r="B246" s="8" t="s">
        <v>259</v>
      </c>
      <c r="C246" s="11" t="s">
        <v>250</v>
      </c>
      <c r="D246" s="49" t="s">
        <v>284</v>
      </c>
      <c r="E246" s="48" t="s">
        <v>287</v>
      </c>
    </row>
    <row r="247" spans="1:5" x14ac:dyDescent="0.25">
      <c r="A247" s="11" t="s">
        <v>251</v>
      </c>
      <c r="B247" s="8" t="s">
        <v>259</v>
      </c>
      <c r="C247" s="11" t="s">
        <v>250</v>
      </c>
      <c r="D247" s="49" t="s">
        <v>221</v>
      </c>
      <c r="E247" s="48">
        <v>657529.30999999901</v>
      </c>
    </row>
    <row r="248" spans="1:5" x14ac:dyDescent="0.25">
      <c r="A248" s="11" t="s">
        <v>251</v>
      </c>
      <c r="B248" s="8" t="s">
        <v>259</v>
      </c>
      <c r="C248" s="11" t="s">
        <v>250</v>
      </c>
      <c r="D248" s="49" t="s">
        <v>222</v>
      </c>
      <c r="E248" s="48">
        <v>1512640.99</v>
      </c>
    </row>
    <row r="249" spans="1:5" x14ac:dyDescent="0.25">
      <c r="A249" s="11" t="s">
        <v>251</v>
      </c>
      <c r="B249" s="8" t="s">
        <v>259</v>
      </c>
      <c r="C249" s="11" t="s">
        <v>250</v>
      </c>
      <c r="D249" s="49" t="s">
        <v>223</v>
      </c>
      <c r="E249" s="48">
        <v>345834.33</v>
      </c>
    </row>
    <row r="250" spans="1:5" x14ac:dyDescent="0.25">
      <c r="A250" s="11" t="s">
        <v>251</v>
      </c>
      <c r="B250" s="8" t="s">
        <v>259</v>
      </c>
      <c r="C250" s="11" t="s">
        <v>250</v>
      </c>
      <c r="D250" s="49" t="s">
        <v>224</v>
      </c>
      <c r="E250" s="48">
        <v>311535.44</v>
      </c>
    </row>
    <row r="251" spans="1:5" x14ac:dyDescent="0.25">
      <c r="A251" s="11" t="s">
        <v>251</v>
      </c>
      <c r="B251" s="8" t="s">
        <v>259</v>
      </c>
      <c r="C251" s="11" t="s">
        <v>250</v>
      </c>
      <c r="D251" s="49" t="s">
        <v>225</v>
      </c>
      <c r="E251" s="48">
        <v>119216.42</v>
      </c>
    </row>
    <row r="252" spans="1:5" x14ac:dyDescent="0.25">
      <c r="A252" s="11" t="s">
        <v>251</v>
      </c>
      <c r="B252" s="8" t="s">
        <v>259</v>
      </c>
      <c r="C252" s="11" t="s">
        <v>250</v>
      </c>
      <c r="D252" s="49" t="s">
        <v>226</v>
      </c>
      <c r="E252" s="48">
        <v>46511.85</v>
      </c>
    </row>
    <row r="253" spans="1:5" x14ac:dyDescent="0.25">
      <c r="A253" s="11" t="s">
        <v>251</v>
      </c>
      <c r="B253" s="8" t="s">
        <v>259</v>
      </c>
      <c r="C253" s="11" t="s">
        <v>250</v>
      </c>
      <c r="D253" s="49" t="s">
        <v>227</v>
      </c>
      <c r="E253" s="48" t="s">
        <v>287</v>
      </c>
    </row>
    <row r="254" spans="1:5" x14ac:dyDescent="0.25">
      <c r="A254" s="11" t="s">
        <v>251</v>
      </c>
      <c r="B254" s="8" t="s">
        <v>259</v>
      </c>
      <c r="C254" s="11" t="s">
        <v>250</v>
      </c>
      <c r="D254" s="49" t="s">
        <v>228</v>
      </c>
      <c r="E254" s="48">
        <v>89236.75</v>
      </c>
    </row>
    <row r="255" spans="1:5" x14ac:dyDescent="0.25">
      <c r="A255" s="11" t="s">
        <v>251</v>
      </c>
      <c r="B255" s="8" t="s">
        <v>259</v>
      </c>
      <c r="C255" s="11" t="s">
        <v>250</v>
      </c>
      <c r="D255" s="49" t="s">
        <v>229</v>
      </c>
      <c r="E255" s="48" t="s">
        <v>287</v>
      </c>
    </row>
    <row r="256" spans="1:5" x14ac:dyDescent="0.25">
      <c r="A256" s="11" t="s">
        <v>251</v>
      </c>
      <c r="B256" s="8" t="s">
        <v>259</v>
      </c>
      <c r="C256" s="11" t="s">
        <v>250</v>
      </c>
      <c r="D256" s="49" t="s">
        <v>230</v>
      </c>
      <c r="E256" s="48" t="s">
        <v>287</v>
      </c>
    </row>
    <row r="257" spans="1:5" x14ac:dyDescent="0.25">
      <c r="A257" s="11" t="s">
        <v>251</v>
      </c>
      <c r="B257" s="8" t="s">
        <v>259</v>
      </c>
      <c r="C257" s="11" t="s">
        <v>250</v>
      </c>
      <c r="D257" s="49" t="s">
        <v>231</v>
      </c>
      <c r="E257" s="48" t="s">
        <v>287</v>
      </c>
    </row>
    <row r="258" spans="1:5" x14ac:dyDescent="0.25">
      <c r="A258" s="11" t="s">
        <v>251</v>
      </c>
      <c r="B258" s="8" t="s">
        <v>259</v>
      </c>
      <c r="C258" s="11" t="s">
        <v>250</v>
      </c>
      <c r="D258" s="49" t="s">
        <v>232</v>
      </c>
      <c r="E258" s="48" t="s">
        <v>287</v>
      </c>
    </row>
    <row r="259" spans="1:5" x14ac:dyDescent="0.25">
      <c r="A259" s="11" t="s">
        <v>251</v>
      </c>
      <c r="B259" s="8" t="s">
        <v>259</v>
      </c>
      <c r="C259" s="11" t="s">
        <v>250</v>
      </c>
      <c r="D259" s="49" t="s">
        <v>233</v>
      </c>
      <c r="E259" s="48" t="s">
        <v>287</v>
      </c>
    </row>
    <row r="260" spans="1:5" x14ac:dyDescent="0.25">
      <c r="A260" s="11" t="s">
        <v>251</v>
      </c>
      <c r="B260" s="8" t="s">
        <v>259</v>
      </c>
      <c r="C260" s="11" t="s">
        <v>250</v>
      </c>
      <c r="D260" s="49" t="s">
        <v>234</v>
      </c>
      <c r="E260" s="48" t="s">
        <v>287</v>
      </c>
    </row>
    <row r="261" spans="1:5" x14ac:dyDescent="0.25">
      <c r="A261" s="11" t="s">
        <v>251</v>
      </c>
      <c r="B261" s="8" t="s">
        <v>259</v>
      </c>
      <c r="C261" s="11" t="s">
        <v>250</v>
      </c>
      <c r="D261" s="49" t="s">
        <v>235</v>
      </c>
      <c r="E261" s="48">
        <v>58947.97</v>
      </c>
    </row>
    <row r="262" spans="1:5" x14ac:dyDescent="0.25">
      <c r="A262" s="11" t="s">
        <v>251</v>
      </c>
      <c r="B262" s="8" t="s">
        <v>259</v>
      </c>
      <c r="C262" s="11" t="s">
        <v>250</v>
      </c>
      <c r="D262" s="49" t="s">
        <v>236</v>
      </c>
      <c r="E262" s="48" t="s">
        <v>287</v>
      </c>
    </row>
    <row r="263" spans="1:5" x14ac:dyDescent="0.25">
      <c r="A263" s="11" t="s">
        <v>251</v>
      </c>
      <c r="B263" s="8" t="s">
        <v>259</v>
      </c>
      <c r="C263" s="11" t="s">
        <v>250</v>
      </c>
      <c r="D263" s="49" t="s">
        <v>237</v>
      </c>
      <c r="E263" s="48" t="s">
        <v>287</v>
      </c>
    </row>
    <row r="264" spans="1:5" x14ac:dyDescent="0.25">
      <c r="A264" s="11" t="s">
        <v>251</v>
      </c>
      <c r="B264" s="8" t="s">
        <v>259</v>
      </c>
      <c r="C264" s="11" t="s">
        <v>250</v>
      </c>
      <c r="D264" s="49" t="s">
        <v>238</v>
      </c>
      <c r="E264" s="48" t="s">
        <v>287</v>
      </c>
    </row>
    <row r="265" spans="1:5" x14ac:dyDescent="0.25">
      <c r="A265" s="11" t="s">
        <v>251</v>
      </c>
      <c r="B265" s="8" t="s">
        <v>259</v>
      </c>
      <c r="C265" s="11" t="s">
        <v>250</v>
      </c>
      <c r="D265" s="49" t="s">
        <v>239</v>
      </c>
      <c r="E265" s="48" t="s">
        <v>287</v>
      </c>
    </row>
    <row r="266" spans="1:5" x14ac:dyDescent="0.25">
      <c r="A266" s="11" t="s">
        <v>251</v>
      </c>
      <c r="B266" s="8" t="s">
        <v>259</v>
      </c>
      <c r="C266" s="11" t="s">
        <v>250</v>
      </c>
      <c r="D266" s="49" t="s">
        <v>240</v>
      </c>
      <c r="E266" s="48" t="s">
        <v>287</v>
      </c>
    </row>
    <row r="267" spans="1:5" x14ac:dyDescent="0.25">
      <c r="A267" s="11" t="s">
        <v>251</v>
      </c>
      <c r="B267" s="8" t="s">
        <v>259</v>
      </c>
      <c r="C267" s="11" t="s">
        <v>250</v>
      </c>
      <c r="D267" s="49" t="s">
        <v>241</v>
      </c>
      <c r="E267" s="48" t="s">
        <v>287</v>
      </c>
    </row>
    <row r="268" spans="1:5" x14ac:dyDescent="0.25">
      <c r="A268" s="11" t="s">
        <v>251</v>
      </c>
      <c r="B268" s="8" t="s">
        <v>259</v>
      </c>
      <c r="C268" s="11" t="s">
        <v>250</v>
      </c>
      <c r="D268" s="49" t="s">
        <v>242</v>
      </c>
      <c r="E268" s="48" t="s">
        <v>287</v>
      </c>
    </row>
    <row r="269" spans="1:5" x14ac:dyDescent="0.25">
      <c r="A269" s="11" t="s">
        <v>251</v>
      </c>
      <c r="B269" s="8" t="s">
        <v>259</v>
      </c>
      <c r="C269" s="11" t="s">
        <v>250</v>
      </c>
      <c r="D269" s="49" t="s">
        <v>243</v>
      </c>
      <c r="E269" s="48" t="s">
        <v>287</v>
      </c>
    </row>
    <row r="270" spans="1:5" x14ac:dyDescent="0.25">
      <c r="A270" s="11" t="s">
        <v>251</v>
      </c>
      <c r="B270" s="8" t="s">
        <v>259</v>
      </c>
      <c r="C270" s="11" t="s">
        <v>250</v>
      </c>
      <c r="D270" s="49" t="s">
        <v>244</v>
      </c>
      <c r="E270" s="48" t="s">
        <v>287</v>
      </c>
    </row>
    <row r="271" spans="1:5" x14ac:dyDescent="0.25">
      <c r="A271" s="11" t="s">
        <v>251</v>
      </c>
      <c r="B271" s="8" t="s">
        <v>259</v>
      </c>
      <c r="C271" s="11" t="s">
        <v>250</v>
      </c>
      <c r="D271" s="49" t="s">
        <v>245</v>
      </c>
      <c r="E271" s="48">
        <v>113129.07</v>
      </c>
    </row>
    <row r="272" spans="1:5" x14ac:dyDescent="0.25">
      <c r="A272" s="11" t="s">
        <v>251</v>
      </c>
      <c r="B272" s="8" t="s">
        <v>259</v>
      </c>
      <c r="C272" s="11" t="s">
        <v>250</v>
      </c>
      <c r="D272" s="49" t="s">
        <v>246</v>
      </c>
      <c r="E272" s="48">
        <v>94736.21</v>
      </c>
    </row>
    <row r="273" spans="1:5" x14ac:dyDescent="0.25">
      <c r="A273" s="11" t="s">
        <v>251</v>
      </c>
      <c r="B273" s="8" t="s">
        <v>259</v>
      </c>
      <c r="C273" s="11" t="s">
        <v>250</v>
      </c>
      <c r="D273" s="49" t="s">
        <v>247</v>
      </c>
      <c r="E273" s="48">
        <v>189556.23</v>
      </c>
    </row>
    <row r="274" spans="1:5" x14ac:dyDescent="0.25">
      <c r="A274" s="11" t="s">
        <v>251</v>
      </c>
      <c r="B274" s="8" t="s">
        <v>259</v>
      </c>
      <c r="C274" s="11" t="s">
        <v>250</v>
      </c>
      <c r="D274" s="49" t="s">
        <v>248</v>
      </c>
      <c r="E274" s="48">
        <v>127550.98</v>
      </c>
    </row>
    <row r="275" spans="1:5" x14ac:dyDescent="0.25">
      <c r="A275" s="11" t="s">
        <v>251</v>
      </c>
      <c r="B275" s="8" t="s">
        <v>259</v>
      </c>
      <c r="C275" s="11" t="s">
        <v>250</v>
      </c>
      <c r="D275" s="49" t="s">
        <v>249</v>
      </c>
      <c r="E275" s="48">
        <v>120480.72</v>
      </c>
    </row>
    <row r="276" spans="1:5" x14ac:dyDescent="0.25">
      <c r="D276" s="49" t="s">
        <v>260</v>
      </c>
      <c r="E276" s="48">
        <v>645238.93999999994</v>
      </c>
    </row>
    <row r="277" spans="1:5" x14ac:dyDescent="0.25">
      <c r="D277" s="49" t="s">
        <v>285</v>
      </c>
      <c r="E277" s="48">
        <v>110540757.91000001</v>
      </c>
    </row>
  </sheetData>
  <autoFilter ref="A8:E8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Ogunsanya, Temitope</cp:lastModifiedBy>
  <dcterms:created xsi:type="dcterms:W3CDTF">2015-04-08T10:28:41Z</dcterms:created>
  <dcterms:modified xsi:type="dcterms:W3CDTF">2018-12-19T15:12:59Z</dcterms:modified>
</cp:coreProperties>
</file>