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985" yWindow="90" windowWidth="18030" windowHeight="10845"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6"/>
    <externalReference r:id="rId17"/>
    <externalReference r:id="rId18"/>
  </externalReferences>
  <definedNames>
    <definedName name="_xlnm.Print_Area" localSheetId="9">'Page 10'!$A$1:$K$66</definedName>
    <definedName name="_xlnm.Print_Area" localSheetId="1">'Page 2'!$B$1:$G$30</definedName>
    <definedName name="CPRMonthly">'[1]CPRfrom TrustCalcs'!$C$10</definedName>
    <definedName name="RepDate">'[2]Inputs'!$F$2</definedName>
    <definedName name="TCDate">'[2]Inputs'!$I$2</definedName>
  </definedNames>
  <calcPr fullCalcOnLoad="1"/>
</workbook>
</file>

<file path=xl/sharedStrings.xml><?xml version="1.0" encoding="utf-8"?>
<sst xmlns="http://schemas.openxmlformats.org/spreadsheetml/2006/main" count="1258" uniqueCount="555">
  <si>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</si>
  <si>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</si>
  <si>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</si>
  <si>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</si>
  <si>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</si>
  <si>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</si>
  <si>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</si>
  <si>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</si>
  <si>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</si>
  <si>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</si>
  <si>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</si>
  <si>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</si>
  <si>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</si>
  <si>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</si>
  <si>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</si>
  <si>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</si>
  <si>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COLLATERAL REPORT</t>
  </si>
  <si>
    <t>Mortgage collections - Principal (Unscheduled)</t>
  </si>
  <si>
    <t>Minimum Seller Share (Amount)</t>
  </si>
  <si>
    <t>Arrears Analysis of Non Repossessed Mortgage Loans</t>
  </si>
  <si>
    <t>Number</t>
  </si>
  <si>
    <t>Current balance</t>
  </si>
  <si>
    <t>£</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</si>
  <si>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</si>
  <si>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</si>
  <si>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</si>
  <si>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</si>
  <si>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</si>
  <si>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</si>
  <si>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</si>
  <si>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</si>
  <si>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</si>
  <si>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</si>
  <si>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</si>
  <si>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</si>
  <si>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</si>
  <si>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</si>
  <si>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</si>
  <si>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</si>
  <si>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</si>
  <si>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</si>
  <si>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</si>
  <si>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</si>
  <si>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</si>
  <si>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</si>
  <si>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</si>
  <si>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</si>
  <si>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</si>
  <si>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</si>
  <si>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</si>
  <si>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</si>
  <si>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</si>
  <si>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</si>
  <si>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</si>
  <si>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</si>
  <si>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</si>
  <si>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</si>
  <si>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</si>
  <si>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</si>
  <si>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</si>
  <si>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</si>
  <si>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</si>
  <si>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</si>
  <si>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</si>
  <si>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</si>
  <si>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</si>
  <si>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</si>
  <si>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</si>
  <si>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</si>
  <si>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</si>
  <si>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</si>
  <si>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</si>
  <si>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</si>
  <si>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</si>
  <si>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</si>
  <si>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</si>
  <si>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</si>
  <si>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</si>
  <si>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</si>
  <si>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</si>
  <si>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</si>
  <si>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</si>
  <si>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</si>
  <si>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</si>
  <si>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</si>
  <si>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</si>
  <si>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</si>
  <si>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</si>
  <si>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</si>
  <si>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</si>
  <si>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</si>
  <si>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</si>
  <si>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</si>
  <si>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</si>
  <si>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</si>
  <si>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</si>
  <si>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</si>
  <si>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</si>
  <si>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</si>
  <si>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</si>
  <si>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</si>
  <si>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</si>
  <si>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</si>
  <si>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</si>
  <si>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</si>
  <si>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</si>
  <si>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</si>
  <si>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</si>
  <si>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</si>
  <si>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</si>
  <si>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</si>
  <si>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</si>
  <si>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</si>
  <si>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</si>
  <si>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</si>
  <si>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</si>
  <si>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</si>
  <si>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</si>
  <si>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</si>
  <si>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</si>
  <si>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</si>
  <si>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</si>
  <si>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</si>
  <si>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</si>
  <si>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</si>
  <si>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</si>
  <si>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</si>
  <si>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</si>
  <si>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</si>
  <si>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</si>
  <si>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</si>
  <si>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</si>
  <si>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</si>
  <si>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</si>
  <si>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</si>
  <si>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</si>
  <si>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</si>
  <si>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AAA/Aaa/AAA</t>
  </si>
  <si>
    <t>USD</t>
  </si>
  <si>
    <t>A2</t>
  </si>
  <si>
    <t>3M USD LIBOR</t>
  </si>
  <si>
    <t>A3</t>
  </si>
  <si>
    <t>EUR</t>
  </si>
  <si>
    <t>3M EURIBOR</t>
  </si>
  <si>
    <t>A4</t>
  </si>
  <si>
    <t>GBP</t>
  </si>
  <si>
    <t>3M GBP LIBOR</t>
  </si>
  <si>
    <t>A5</t>
  </si>
  <si>
    <t>Series 2010-1 Notes</t>
  </si>
  <si>
    <t>2010-1</t>
  </si>
  <si>
    <t>Z</t>
  </si>
  <si>
    <t>Series 2010-2 Notes</t>
  </si>
  <si>
    <t>2010-2</t>
  </si>
  <si>
    <t>Series 2011-1 Notes</t>
  </si>
  <si>
    <t>2011-1</t>
  </si>
  <si>
    <t>A6</t>
  </si>
  <si>
    <t>A7</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</si>
  <si>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</si>
  <si>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</si>
  <si>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</si>
  <si>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</si>
  <si>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</si>
  <si>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</si>
  <si>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</si>
  <si>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</si>
  <si>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</si>
  <si>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</si>
  <si>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</si>
  <si>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</si>
  <si>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</si>
  <si>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</si>
  <si>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</si>
  <si>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</si>
  <si>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</si>
  <si>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</si>
  <si>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 xml:space="preserve">   Amount debited to AAA principal deficiency sub ledger (Funding programme notes outstanding)</t>
  </si>
  <si>
    <t>None</t>
  </si>
  <si>
    <t xml:space="preserve">Non Asset </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</si>
  <si>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</si>
  <si>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</si>
  <si>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</si>
  <si>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</si>
  <si>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</si>
  <si>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</si>
  <si>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</si>
  <si>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</si>
  <si>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</si>
  <si>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</si>
  <si>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</si>
  <si>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</si>
  <si>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</si>
  <si>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</si>
  <si>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</si>
  <si>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</si>
  <si>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</si>
  <si>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Bond Type</t>
  </si>
  <si>
    <t>Sched AM</t>
  </si>
  <si>
    <t>P-Through</t>
  </si>
  <si>
    <t>*All bonds are listed on the London Stock Exchange unless designated otherwise</t>
  </si>
  <si>
    <t>&gt; 1,000,000</t>
  </si>
  <si>
    <t>Trust Assets</t>
  </si>
  <si>
    <t>Defaults</t>
  </si>
  <si>
    <t>Recoveries</t>
  </si>
  <si>
    <t>*No of product holdings is reported at sub account for historic Alliance &amp; Leicester mortgages and main account for Santander UK / Abbey Mortgages</t>
  </si>
  <si>
    <t>Standard Variable Rate - Applicable to underwritten Alliance &amp; Leicester mortgages</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</si>
  <si>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</si>
  <si>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</si>
  <si>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</si>
  <si>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</si>
  <si>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</si>
  <si>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</si>
  <si>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</si>
  <si>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</si>
  <si>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</si>
  <si>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</si>
  <si>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</si>
  <si>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</si>
  <si>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</si>
  <si>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</si>
  <si>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</si>
  <si>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</si>
  <si>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</si>
  <si>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</si>
  <si>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</si>
  <si>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</si>
  <si>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</si>
  <si>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&gt;95%</t>
  </si>
  <si>
    <t>n/a</t>
  </si>
  <si>
    <t>Class A1 Notes</t>
  </si>
  <si>
    <t>Class A2 Notes</t>
  </si>
  <si>
    <t>Class A3 Notes</t>
  </si>
  <si>
    <t>Class A4 Notes</t>
  </si>
  <si>
    <t>Class A5 Notes</t>
  </si>
  <si>
    <t>Class A6 Notes</t>
  </si>
  <si>
    <t>Class A7 Notes</t>
  </si>
  <si>
    <t>Issuer Reserve Fund Requirement*</t>
  </si>
  <si>
    <t>Excess spread is calculated on each quarterly interest payment date and includes all payments lower in priority than the credit to the Class Z PDL.</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</si>
  <si>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</si>
  <si>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</si>
  <si>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</si>
  <si>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</si>
  <si>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</si>
  <si>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</si>
  <si>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</si>
  <si>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</si>
  <si>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</si>
  <si>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</si>
  <si>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</si>
  <si>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</si>
  <si>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</si>
  <si>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</si>
  <si>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</si>
  <si>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</si>
  <si>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</si>
  <si>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</si>
  <si>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</si>
  <si>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</si>
  <si>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</si>
  <si>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</si>
  <si>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</si>
  <si>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</si>
  <si>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</si>
  <si>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</si>
  <si>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XS0548535565</t>
  </si>
  <si>
    <t>XS0548536290</t>
  </si>
  <si>
    <t>XS0548540052</t>
  </si>
  <si>
    <t>P-through</t>
  </si>
  <si>
    <t>XS0548542777</t>
  </si>
  <si>
    <t>XS0548544120</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</si>
  <si>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</si>
  <si>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</si>
  <si>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</si>
  <si>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</si>
  <si>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</si>
  <si>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</si>
  <si>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</si>
  <si>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</si>
  <si>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</si>
  <si>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</si>
  <si>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</si>
  <si>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</si>
  <si>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Series 2011-2 Notes</t>
  </si>
  <si>
    <t>2011-2</t>
  </si>
  <si>
    <t>XS0654644201</t>
  </si>
  <si>
    <t>XS0654644623</t>
  </si>
  <si>
    <t>XS0654645273</t>
  </si>
  <si>
    <t>XS0654645513</t>
  </si>
  <si>
    <t>XS0654645604</t>
  </si>
  <si>
    <t>XS0654646164</t>
  </si>
  <si>
    <t>XS0654646677</t>
  </si>
  <si>
    <t>XS0654646834</t>
  </si>
  <si>
    <t>XS0654647212</t>
  </si>
  <si>
    <t>XS0654658250</t>
  </si>
  <si>
    <t>FUNDING 1</t>
  </si>
  <si>
    <t>Funding 1 Reserve Fund</t>
  </si>
  <si>
    <t>Funding 1 Principal Ledger</t>
  </si>
  <si>
    <t>Excess Spread Total for all Issuer vehicles</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</si>
  <si>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</si>
  <si>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</si>
  <si>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</si>
  <si>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</si>
  <si>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Funding Share</t>
  </si>
  <si>
    <t>The percentage funding share is calculated net of accrued interest.</t>
  </si>
  <si>
    <t>MORTGAGES TRUSTEE REVENUE WATERFALL</t>
  </si>
  <si>
    <t>FUNDING REVENUE WATERFALL</t>
  </si>
  <si>
    <t>Mortgages Trustee Fees</t>
  </si>
  <si>
    <t>Funding Security Trustee Fees</t>
  </si>
  <si>
    <t>Issuer Security Trustee Fees</t>
  </si>
  <si>
    <t xml:space="preserve">Other third party payments </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</si>
  <si>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</si>
  <si>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</si>
  <si>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</si>
  <si>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</si>
  <si>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</si>
  <si>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</si>
  <si>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</si>
  <si>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</si>
  <si>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</si>
  <si>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</si>
  <si>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</si>
  <si>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</si>
  <si>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</si>
  <si>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Seller</t>
  </si>
  <si>
    <t>Interest on Class A notes</t>
  </si>
  <si>
    <t>MORTGAGES TRUSTEE PRINCIPAL WATERFALL</t>
  </si>
  <si>
    <t>Interest on Class Z notes</t>
  </si>
  <si>
    <t>Funding</t>
  </si>
  <si>
    <t>Excluded Issuer Swap Payments</t>
  </si>
  <si>
    <t xml:space="preserve">Issuer profit </t>
  </si>
  <si>
    <t>Excluded Swap Payments and other fees under the Intercompany Loan Agreement</t>
  </si>
  <si>
    <t>Repayment of Class A Notes</t>
  </si>
  <si>
    <t xml:space="preserve">Profit to Funding 1 </t>
  </si>
  <si>
    <t>Repayment of Class Z Notes</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</si>
  <si>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</si>
  <si>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</si>
  <si>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</si>
  <si>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</si>
  <si>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</si>
  <si>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</si>
  <si>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</si>
  <si>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</si>
  <si>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</si>
  <si>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</si>
  <si>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</si>
  <si>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</si>
  <si>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</si>
  <si>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</si>
  <si>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WATERFALLS</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</si>
  <si>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</si>
  <si>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</si>
  <si>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</si>
  <si>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</si>
  <si>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</si>
  <si>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</si>
  <si>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</si>
  <si>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</si>
  <si>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</si>
  <si>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</si>
  <si>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</si>
  <si>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BBB- / Baa3 / A-2</t>
  </si>
  <si>
    <t>Servicer</t>
  </si>
  <si>
    <t>Cash Manager</t>
  </si>
  <si>
    <t>Mortgages Trustee Account Bank</t>
  </si>
  <si>
    <t>Funding 1 Account Bank</t>
  </si>
  <si>
    <t>Funding Swap Provider</t>
  </si>
  <si>
    <t>Abbey National Treasury Services plc</t>
  </si>
  <si>
    <t>Citibank</t>
  </si>
  <si>
    <t>Structured Finance Management Limited</t>
  </si>
  <si>
    <t>Jersey Corporate Services Provider</t>
  </si>
  <si>
    <t>Arrears Capitalised</t>
  </si>
  <si>
    <t>Amount</t>
  </si>
  <si>
    <t>Capitalisation cases (In Month)</t>
  </si>
  <si>
    <t>Capitalisation cases (Cumulative)</t>
  </si>
  <si>
    <t>ISSUER 2008-3 REVENUE WATERFALL</t>
  </si>
  <si>
    <t>ISSUER 2010-1 REVENUE WATERFALL</t>
  </si>
  <si>
    <t>(a)</t>
  </si>
  <si>
    <t>(b)</t>
  </si>
  <si>
    <t>(c)</t>
  </si>
  <si>
    <t>(d)</t>
  </si>
  <si>
    <t>(including payments to Class A Issuer Swap Providers)</t>
  </si>
  <si>
    <t>(e)</t>
  </si>
  <si>
    <t>(f)</t>
  </si>
  <si>
    <t>(g)</t>
  </si>
  <si>
    <t>(including principal payments to class A swap providers)</t>
  </si>
  <si>
    <t>Langton Funding (No. 1) Limited</t>
  </si>
  <si>
    <t>Langton Mortgages Trustee Limited</t>
  </si>
  <si>
    <t>CPR Analysis</t>
  </si>
  <si>
    <t>Total (including unscheduled repayments and repurchases from the trust)</t>
  </si>
  <si>
    <t>Unscheduled repayments and repurchases from the trust only</t>
  </si>
  <si>
    <t>Prior to 2008, 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</si>
  <si>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 xml:space="preserve">   Full details of all trigger events can be found within the Langton Securities (2011-2) plc offering circular</t>
  </si>
  <si>
    <t>*Includes properties in possession cases, cases no longer in arrears but excludes any loans repurchased from the portfolio or loans that have been redeemed</t>
  </si>
  <si>
    <t>ISSUER 2008-3  PRINCIPAL WATERFALL</t>
  </si>
  <si>
    <t>ISSUER 2010-1 PRINCIPAL WATERFALL</t>
  </si>
  <si>
    <t>1 Month CPR</t>
  </si>
  <si>
    <t>3 Month Average CPR</t>
  </si>
  <si>
    <t>12 Month CPR
(Annualised)</t>
  </si>
  <si>
    <t>Note</t>
  </si>
  <si>
    <t>SWAP PAYMENTS</t>
  </si>
  <si>
    <t>Langton Securities (2008-1) plc</t>
  </si>
  <si>
    <t>Langton Securities (2010-1) plc</t>
  </si>
  <si>
    <t>Langton Securities (2010-2) plc</t>
  </si>
  <si>
    <t>Establish a liquidity reserve - see definition of "issuer liquidity reserve fund rating event" in the relevant prospectus for more detail</t>
  </si>
  <si>
    <t>Completion of legal assignment of mortgages to Mortgages Trust (if loss of Fitch rating) or otherwise notice given to Borrowers of transfer of equitable and beneficial interest</t>
  </si>
  <si>
    <t>F2 / P-2 / A-3</t>
  </si>
  <si>
    <t>Seller unable to sell in new mortgages, Funding Companies unable to make Initial Contributions, Further Contributions or Refinancing Contributions</t>
  </si>
  <si>
    <t>BBB- / Baa3 / BBB-</t>
  </si>
  <si>
    <t>Adjustment to Minimum Seller Share</t>
  </si>
  <si>
    <t>Each Start-up Loan Provider</t>
  </si>
  <si>
    <t>A or F1 (or, if Ratings Watch Negative, A+ or F1+) / P-1 / A or A-1 (or A+ if no ST rating)</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</si>
  <si>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</si>
  <si>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</si>
  <si>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AA (S&amp;P)</t>
  </si>
  <si>
    <t>If amount standing to credit of General Reserve Ledger exceeds 5% of Funding 1 Share, Funding 1 Account Bank must transfer the excess to a financial institution with the required ratings.</t>
  </si>
  <si>
    <t xml:space="preserve">Each Issuer Account Bank </t>
  </si>
  <si>
    <t>A or F1 (or, if Ratings Watch Negative, A+ or F1+)  / P-1 / A or A-1 (or A+ if no ST rating)</t>
  </si>
  <si>
    <t xml:space="preserve">A or F1 (or, if Ratings Watch Negative, A+ or F1+) / A2 or P-1 (or A1 if no ST rating) / A or A-1 (A+ if not ST rating), </t>
  </si>
  <si>
    <t xml:space="preserve">BBB- or F3 (or, if Ratings Watch Negative, BBB or F2) / A3 or P-2 (or A3 if no ST rating) / BBB+ </t>
  </si>
  <si>
    <t>Further remedial action required including the possibility of obtaining a guarantee or replacement - see swap agreement for more detail</t>
  </si>
  <si>
    <t>Each Issuer Swap Provider</t>
  </si>
  <si>
    <t>A or F1 (or, if Ratings Watch Negative, A+ or F1+) / A2 or P-1 (or A1 if no ST rating) / A or A-1 (or A+ if no ST rating)</t>
  </si>
  <si>
    <t>BBB- or F3 / A3 or P-2 (or A3 if no ST rating) / BBB+</t>
  </si>
  <si>
    <t>Further remedial action required including the possibility of obtaining a guarantee or replacement – see individual swap agreements for more detail</t>
  </si>
  <si>
    <t>Each Paying Agent and related roles</t>
  </si>
  <si>
    <t>Each  Corporate Services Provider</t>
  </si>
  <si>
    <t>State Street Secretaries (Jersey) Limited</t>
  </si>
  <si>
    <t>Each Note Trustee and Each Security Trustee</t>
  </si>
  <si>
    <t>Citicorp Trustee Company Limited (Langton Securities 2008-1, Langton Securities 2008-3, Langton Securities 2010-1)  Citibank N.A. (Langton Securities 2010-2)</t>
  </si>
  <si>
    <t>Weighted Average Yield (Pre-Swap)</t>
  </si>
  <si>
    <t>-</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</si>
  <si>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</si>
  <si>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</si>
  <si>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</si>
  <si>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</si>
  <si>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</si>
  <si>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</si>
  <si>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</si>
  <si>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</si>
  <si>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</si>
  <si>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</si>
  <si>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</si>
  <si>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</si>
  <si>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</si>
  <si>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</si>
  <si>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</si>
  <si>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</si>
  <si>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</si>
  <si>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</si>
  <si>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</si>
  <si>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</si>
  <si>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</si>
  <si>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</si>
  <si>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</si>
  <si>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</si>
  <si>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</si>
  <si>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ISSUER 2010-2/2011-2 REVENUE WATERFALL</t>
  </si>
  <si>
    <t>ISSUER 2010-2/2011-2  PRINCIPAL WATERFALL</t>
  </si>
  <si>
    <t>ISSUER 2011-1 REVENUE WATERFALL</t>
  </si>
  <si>
    <t>Current Ratings
S&amp;P/Moody's/Fitch</t>
  </si>
  <si>
    <t>Original Ratings
S&amp;P/Moody's/Fitch</t>
  </si>
  <si>
    <t xml:space="preserve"> Current Ratings
S&amp;P/Moody's/Fitch</t>
  </si>
  <si>
    <t xml:space="preserve"> Original Ratings
S&amp;P/Moody's/Fitch</t>
  </si>
  <si>
    <t>Counterparty</t>
  </si>
  <si>
    <t>Account Bank Fees etc</t>
  </si>
  <si>
    <t>Payments due and payable under the Intercompany loan agreement</t>
  </si>
  <si>
    <t>Funding 1 issuer post reserve payments</t>
  </si>
  <si>
    <t>Credit to Funding 1 reserve ledger</t>
  </si>
  <si>
    <t>Further payments to Funding 1 issuers</t>
  </si>
  <si>
    <t>Retained amounts</t>
  </si>
  <si>
    <t>Deferred Consideration</t>
  </si>
  <si>
    <t>Remedial action required including posting collateral or possibility of obtaining guarantor or transfer to eligible transferee - see individual swap agreements for more detail</t>
  </si>
  <si>
    <t>Remedial action required including posting collateral or possibility of obtaining guarantor or transfer to eligible transferee - see swap agreement for more detail</t>
  </si>
  <si>
    <t>The table above is a summary only and investors are advised to read the relevant transaction documents to understand  precisely the legal terms and conditions associated with these roles.</t>
  </si>
  <si>
    <t>Credit to the AAA principal deficiency ledger</t>
  </si>
  <si>
    <t>Credit to issuer reserve fund</t>
  </si>
  <si>
    <t>Credit to class Z principal deficiency ledger</t>
  </si>
  <si>
    <t>Balance payable to the issuer</t>
  </si>
  <si>
    <t>(h)</t>
  </si>
  <si>
    <t>(i)</t>
  </si>
  <si>
    <t>(j)</t>
  </si>
  <si>
    <t>(k)</t>
  </si>
  <si>
    <t>(l)</t>
  </si>
  <si>
    <t>Repayment of the issuer start-up loan</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</si>
  <si>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</si>
  <si>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(other than principal and the funding start-up loan)</t>
  </si>
  <si>
    <r>
      <t xml:space="preserve">Investors (or other appropriate third parties) can register at https://boeportal.co.uk/santanderuk (Internet Explorer version 8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</si>
  <si>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2010-2 / 2011-2 Credit Enhancement</t>
  </si>
  <si>
    <t>Langton 2010-2 / 2011-2 Reserve Fund</t>
  </si>
  <si>
    <t>Excess Spread 2010-2 / 2011-2</t>
  </si>
  <si>
    <t>Collateral Postings</t>
  </si>
  <si>
    <t>Funding 1 Swap</t>
  </si>
  <si>
    <t>3m GBP LIBOR</t>
  </si>
  <si>
    <t>*See Funding 1 swap confirm</t>
  </si>
  <si>
    <t>2008-1 Tap A1</t>
  </si>
  <si>
    <t>ANTS</t>
  </si>
  <si>
    <t>2008-1 Tap A2</t>
  </si>
  <si>
    <t>2010-2 A2</t>
  </si>
  <si>
    <t>2010-2 A3</t>
  </si>
  <si>
    <t>2010-2T2 A1</t>
  </si>
  <si>
    <t>2010-2T2 A2</t>
  </si>
  <si>
    <t>2010-2T2 A3</t>
  </si>
  <si>
    <t>2010-2T2 A4</t>
  </si>
  <si>
    <t>2010-2T2 A5</t>
  </si>
  <si>
    <t>2010-2T2 A6</t>
  </si>
  <si>
    <t>2010-2T2 A7</t>
  </si>
  <si>
    <t>2010-2T2 A8</t>
  </si>
  <si>
    <t>2010-2T2 A9</t>
  </si>
  <si>
    <t>*http://www.aboutsantander.co.uk/media/32796/Funding%20Swap%20Confirmation.PDF</t>
  </si>
  <si>
    <t>**Average for quarter</t>
  </si>
  <si>
    <t>Unknown</t>
  </si>
  <si>
    <t>*Each issue is entitled to its pro rata share of Funding Reserve</t>
  </si>
  <si>
    <t>Excess Spread for the period ended 19 Dec 11 Annualised</t>
  </si>
  <si>
    <t>ISSUER 2001-1 PRINCIPAL WATERFALL</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</si>
  <si>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</si>
  <si>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</si>
  <si>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For the purposes of the Bank of England Market Notice dated 30th November 2010 "defaults" is defined as properties having been taken into possession.</t>
  </si>
  <si>
    <t>01-Feb-12 to 29-Feb-12</t>
  </si>
  <si>
    <t>F1 / P-1 / A-1</t>
  </si>
  <si>
    <t>Current value of Mortgage Loans in Pool at 29-Feb-12</t>
  </si>
  <si>
    <t>Last months Closing Trust Assets at 31-Jan-12</t>
  </si>
  <si>
    <t>* Due to the restructure there were 5 accounts with a total balance of £864,215 that were in repossessed however have now been taken out and are no longer included in the data above.</t>
  </si>
  <si>
    <t>*Repurchases this period include 306 accounts where minor balances totalling £ 32,250,034  remain to be collected after redemption.  These balances have been repurchased by the Seller.</t>
  </si>
  <si>
    <t>Redeemed this period</t>
  </si>
  <si>
    <t>Repurchases this period*</t>
  </si>
  <si>
    <t>21/12/11-19/03/12</t>
  </si>
  <si>
    <t>COLLATERAL</t>
  </si>
  <si>
    <t xml:space="preserve">There were no collateral posted during the Reporting Period 01-Feb-12 to 29-Feb-12 </t>
  </si>
  <si>
    <t>A+ / A1 / A+</t>
  </si>
  <si>
    <t>A / A1 / A</t>
  </si>
  <si>
    <t>**40,038,116,115</t>
  </si>
  <si>
    <t>The weighted average loan size was approximately £104,566 and the maximum loan size was £997.945. The minimum loan size was £0</t>
  </si>
  <si>
    <t>The weighted average Indexed loan to value was approximately 70.15% and the maximum Indexed loan to value was 363%. The minimum indexed loan to value was 0%.</t>
  </si>
  <si>
    <t>The weighted average remaining term of loans was approximately 203 months and the maximum remaining term of loans was 489 months. The minimum remianing term of loans was 0 months.</t>
  </si>
  <si>
    <t>The weighted average loan to value was approximately 63.62% and the maximum loan to value was 348%. The minimum loan to value was 0%.</t>
  </si>
  <si>
    <t>The weighted average seasoning of loans was approximately 64 months and the maximum seasoning of loans was 530 months. The minimum seasoning of loans was 17 months.</t>
  </si>
  <si>
    <t>Please note there was a restructure of Langton on 21/02/2012 and subsequently the  A2, A3, A7 and A8 notes which were redeemed and the Z1 and Z2 were parially redeemed.</t>
  </si>
  <si>
    <t>Please note there was a restructure of Langton on 21/02/2012 and subsequently the  A3, A4, A5 and A6 notes which were redeemed and the Z was parially redeemed.</t>
  </si>
  <si>
    <t xml:space="preserve">Mortgage collections - Interest </t>
  </si>
  <si>
    <t xml:space="preserve">Mortgage collections - Principal (Scheduled) </t>
  </si>
  <si>
    <t>Principal Ledger as calculated on 01-Mar-12</t>
  </si>
  <si>
    <t>Funding Share as calculated on 01-Mar-12</t>
  </si>
  <si>
    <t>Funding Share % as calculated on 01-Mar-12</t>
  </si>
  <si>
    <t>Seller Share as calculated on 01-Mar-12</t>
  </si>
  <si>
    <t>Seller Share % as calculated on 01-Mar-12</t>
  </si>
  <si>
    <t>Minimum Seller Share (Amount) on 29 February 2012</t>
  </si>
  <si>
    <t>X - Current balance of loans in the trust property</t>
  </si>
  <si>
    <t>Y - Flexible draw capacity</t>
  </si>
  <si>
    <t>Z - Balance of Flexible redraws and further advances</t>
  </si>
  <si>
    <t>Minumim Seller Share (% of Total)</t>
  </si>
  <si>
    <t>By current 
balance %</t>
  </si>
  <si>
    <t>By Number %</t>
  </si>
  <si>
    <t>Current balance £</t>
  </si>
  <si>
    <t>Arrears £</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</si>
  <si>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</si>
  <si>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Note: This version of the monthly report replaces the previous one published on 06/04/12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</si>
</sst>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_(* \(#,##0\);_(* &quot;0&quot;_);_(@_)"/>
    <numFmt numFmtId="169" formatCode="_-* #,##0_-;\-* #,##0_-;_-* &quot;-&quot;??_-;_-@_-"/>
    <numFmt numFmtId="170" formatCode="&quot;£&quot;_(* #,##0_);_(* \(&quot;£&quot;#,##0\);_(* &quot;-&quot;_);_(@_)"/>
    <numFmt numFmtId="171" formatCode="0.00000%"/>
    <numFmt numFmtId="172" formatCode="&quot;£&quot;#,##0"/>
    <numFmt numFmtId="173" formatCode="_(* #,##0_);_(* \(#,##0\);_(* &quot;-&quot;??_);_(@_)"/>
    <numFmt numFmtId="174" formatCode="mmm\-yyyy"/>
    <numFmt numFmtId="175" formatCode="0.0000000%"/>
    <numFmt numFmtId="176" formatCode="_(* #,##0.00_);_(* \(#,##0.00\);_(* &quot;0&quot;_);_(@_)"/>
    <numFmt numFmtId="177" formatCode="0.0000%"/>
    <numFmt numFmtId="178" formatCode="[$-F800]dddd\,\ mmmm\ dd\,\ yyyy"/>
    <numFmt numFmtId="179" formatCode="0.000%"/>
    <numFmt numFmtId="180" formatCode="_(* #,##0.000_);_(* \(#,##0.000\);_(* &quot;0&quot;_);_(@_)"/>
    <numFmt numFmtId="181" formatCode="#,##0_ ;\-#,##0\ "/>
  </numFmts>
  <fonts count="74">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i/>
      <sz val="10"/>
      <name val="Arial"/>
      <family val="2"/>
    </font>
    <font>
      <sz val="9"/>
      <color indexed="8"/>
      <name val="Calibri"/>
      <family val="2"/>
    </font>
    <font>
      <sz val="9"/>
      <color indexed="9"/>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b/>
      <sz val="9"/>
      <color indexed="26"/>
      <name val="arial"/>
      <family val="2"/>
    </font>
    <font>
      <b/>
      <sz val="9"/>
      <color indexed="8"/>
      <name val="Calibri"/>
      <family val="2"/>
    </font>
    <font>
      <b/>
      <u val="single"/>
      <sz val="9"/>
      <name val="Arial"/>
      <family val="2"/>
    </font>
    <font>
      <b/>
      <sz val="9"/>
      <color indexed="9"/>
      <name val="Arial"/>
      <family val="2"/>
    </font>
    <font>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b/>
      <sz val="9"/>
      <color theme="2"/>
      <name val="arial"/>
      <family val="2"/>
    </font>
    <font>
      <b/>
      <sz val="9"/>
      <color theme="1"/>
      <name val="arial"/>
      <family val="2"/>
    </font>
    <font>
      <sz val="9"/>
      <color theme="0"/>
      <name val="arial"/>
      <family val="2"/>
    </font>
    <font>
      <b/>
      <sz val="9"/>
      <color rgb="FFFFFFFF"/>
      <name val="arial"/>
      <family val="2"/>
    </font>
    <font>
      <b/>
      <sz val="9"/>
      <color rgb="FF000000"/>
      <name val="Calibri"/>
      <family val="2"/>
    </font>
    <font>
      <sz val="9"/>
      <color rgb="FF000000"/>
      <name val="Calibri"/>
      <family val="2"/>
    </font>
    <font>
      <i/>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0000"/>
        <bgColor indexed="64"/>
      </patternFill>
    </fill>
    <fill>
      <patternFill patternType="solid">
        <fgColor indexed="1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right/>
      <top/>
      <bottom style="medium"/>
    </border>
    <border>
      <left style="medium"/>
      <right style="medium"/>
      <top/>
      <bottom style="medium"/>
    </border>
    <border>
      <left style="medium"/>
      <right/>
      <top style="medium"/>
      <bottom/>
    </border>
    <border>
      <left style="medium"/>
      <right/>
      <top/>
      <bottom/>
    </border>
    <border>
      <left style="medium"/>
      <right style="medium"/>
      <top/>
      <bottom/>
    </border>
    <border>
      <left style="medium"/>
      <right/>
      <top/>
      <bottom style="medium"/>
    </border>
    <border>
      <left/>
      <right/>
      <top style="medium"/>
      <bottom/>
    </border>
    <border>
      <left style="medium"/>
      <right/>
      <top style="medium"/>
      <bottom style="medium"/>
    </border>
    <border>
      <left style="medium"/>
      <right style="medium"/>
      <top style="medium"/>
      <bottom style="medium"/>
    </border>
    <border>
      <left style="medium"/>
      <right style="medium"/>
      <top style="medium"/>
      <bottom/>
    </border>
    <border>
      <left/>
      <right/>
      <top/>
      <bottom style="double"/>
    </border>
    <border>
      <left/>
      <right style="medium"/>
      <top style="medium"/>
      <bottom/>
    </border>
    <border>
      <left/>
      <right style="medium"/>
      <top/>
      <bottom style="medium"/>
    </border>
    <border>
      <left/>
      <right style="medium"/>
      <top/>
      <bottom/>
    </border>
    <border>
      <left/>
      <right/>
      <top style="thick"/>
      <bottom style="medium"/>
    </border>
    <border>
      <left/>
      <right style="thin"/>
      <top style="thin"/>
      <bottom/>
    </border>
    <border>
      <left/>
      <right style="thin"/>
      <top/>
      <bottom/>
    </border>
    <border>
      <left/>
      <right style="medium"/>
      <top style="medium"/>
      <bottom style="medium"/>
    </border>
    <border>
      <left/>
      <right/>
      <top style="medium"/>
      <bottom style="mediu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168"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5"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30" borderId="0" applyNumberFormat="0" applyBorder="0" applyAlignment="0" applyProtection="0"/>
    <xf numFmtId="167"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839">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8" fontId="5" fillId="0" borderId="0" xfId="63"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8" fontId="5" fillId="0" borderId="0" xfId="63"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61" applyFont="1" applyFill="1" applyBorder="1" applyAlignment="1" applyProtection="1">
      <alignment/>
      <protection/>
    </xf>
    <xf numFmtId="0" fontId="7" fillId="0" borderId="0" xfId="61" applyFont="1" applyFill="1" applyBorder="1" applyAlignment="1" applyProtection="1">
      <alignment/>
      <protection/>
    </xf>
    <xf numFmtId="0" fontId="6" fillId="0" borderId="0" xfId="0" applyFont="1" applyFill="1" applyBorder="1" applyAlignment="1">
      <alignment vertical="top"/>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9" applyFont="1" applyFill="1" applyBorder="1" applyAlignment="1">
      <alignment horizontal="left"/>
      <protection/>
    </xf>
    <xf numFmtId="0" fontId="14" fillId="0" borderId="11" xfId="69"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9" applyFont="1" applyFill="1" applyBorder="1" applyAlignment="1">
      <alignment horizontal="left"/>
      <protection/>
    </xf>
    <xf numFmtId="0" fontId="14" fillId="0" borderId="0" xfId="69" applyFont="1" applyFill="1" applyBorder="1" applyAlignment="1">
      <alignment horizontal="left"/>
      <protection/>
    </xf>
    <xf numFmtId="0" fontId="14" fillId="0" borderId="13" xfId="0" applyFont="1" applyFill="1" applyBorder="1" applyAlignment="1">
      <alignment horizontal="left"/>
    </xf>
    <xf numFmtId="0" fontId="14" fillId="0" borderId="14" xfId="0" applyFont="1" applyFill="1" applyBorder="1" applyAlignment="1">
      <alignment horizontal="left"/>
    </xf>
    <xf numFmtId="0" fontId="3" fillId="0" borderId="15" xfId="0" applyFont="1" applyFill="1" applyBorder="1" applyAlignment="1">
      <alignment/>
    </xf>
    <xf numFmtId="0" fontId="3" fillId="0" borderId="0" xfId="61" applyFont="1" applyFill="1" applyBorder="1" applyAlignment="1" applyProtection="1">
      <alignment/>
      <protection/>
    </xf>
    <xf numFmtId="0" fontId="4" fillId="0" borderId="0" xfId="61"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6" xfId="0" applyFont="1" applyFill="1" applyBorder="1" applyAlignment="1">
      <alignment/>
    </xf>
    <xf numFmtId="0" fontId="6" fillId="0" borderId="0" xfId="73" applyFont="1" applyBorder="1" applyAlignment="1">
      <alignment/>
      <protection/>
    </xf>
    <xf numFmtId="0" fontId="6" fillId="0" borderId="0" xfId="73" applyFont="1" applyFill="1" applyBorder="1" applyAlignment="1">
      <alignment/>
      <protection/>
    </xf>
    <xf numFmtId="10" fontId="6" fillId="0" borderId="0" xfId="95" applyNumberFormat="1" applyFont="1" applyFill="1" applyBorder="1" applyAlignment="1" quotePrefix="1">
      <alignment horizontal="right"/>
    </xf>
    <xf numFmtId="0" fontId="6" fillId="0" borderId="0" xfId="0" applyFont="1" applyFill="1" applyAlignment="1">
      <alignment vertical="top" wrapText="1"/>
    </xf>
    <xf numFmtId="0" fontId="6" fillId="0" borderId="0" xfId="0" applyFont="1" applyFill="1" applyBorder="1" applyAlignment="1">
      <alignment/>
    </xf>
    <xf numFmtId="0" fontId="6" fillId="0" borderId="0" xfId="0" applyFont="1" applyFill="1" applyBorder="1" applyAlignment="1">
      <alignment wrapText="1"/>
    </xf>
    <xf numFmtId="10" fontId="6" fillId="0" borderId="17" xfId="101" applyNumberFormat="1" applyFont="1" applyFill="1" applyBorder="1" applyAlignment="1">
      <alignment horizontal="right"/>
    </xf>
    <xf numFmtId="10" fontId="6" fillId="0" borderId="0" xfId="95" applyNumberFormat="1" applyFont="1" applyFill="1" applyBorder="1" applyAlignment="1">
      <alignment horizontal="right"/>
    </xf>
    <xf numFmtId="0" fontId="6" fillId="0" borderId="0" xfId="68" applyFont="1" applyFill="1" applyBorder="1" applyAlignment="1">
      <alignment wrapText="1"/>
      <protection/>
    </xf>
    <xf numFmtId="0" fontId="5" fillId="0" borderId="16" xfId="0" applyFont="1" applyFill="1" applyBorder="1" applyAlignment="1">
      <alignment/>
    </xf>
    <xf numFmtId="0" fontId="6" fillId="0" borderId="0" xfId="0" applyFont="1" applyFill="1" applyAlignment="1">
      <alignment/>
    </xf>
    <xf numFmtId="0" fontId="6" fillId="0" borderId="18" xfId="0" applyFont="1" applyFill="1" applyBorder="1" applyAlignment="1">
      <alignment/>
    </xf>
    <xf numFmtId="0" fontId="6" fillId="0" borderId="19" xfId="0" applyFont="1" applyFill="1" applyBorder="1" applyAlignment="1">
      <alignment/>
    </xf>
    <xf numFmtId="10" fontId="6" fillId="0" borderId="0" xfId="95" applyNumberFormat="1" applyFont="1" applyFill="1" applyBorder="1" applyAlignment="1">
      <alignment/>
    </xf>
    <xf numFmtId="171" fontId="6" fillId="0" borderId="0" xfId="95" applyNumberFormat="1" applyFont="1" applyFill="1" applyBorder="1" applyAlignment="1">
      <alignment horizontal="right"/>
    </xf>
    <xf numFmtId="171" fontId="6" fillId="0" borderId="0" xfId="95" applyNumberFormat="1" applyFont="1" applyFill="1" applyBorder="1" applyAlignment="1">
      <alignment horizontal="right" wrapText="1"/>
    </xf>
    <xf numFmtId="10" fontId="6" fillId="0" borderId="20" xfId="95" applyNumberFormat="1" applyFont="1" applyFill="1" applyBorder="1" applyAlignment="1">
      <alignment horizontal="right" wrapText="1"/>
    </xf>
    <xf numFmtId="10" fontId="6" fillId="0" borderId="17" xfId="89" applyNumberFormat="1" applyFont="1" applyFill="1" applyBorder="1" applyAlignment="1">
      <alignment horizontal="right" wrapText="1"/>
    </xf>
    <xf numFmtId="0" fontId="5" fillId="0" borderId="19" xfId="0" applyFont="1" applyFill="1" applyBorder="1" applyAlignment="1">
      <alignment/>
    </xf>
    <xf numFmtId="0" fontId="5" fillId="0" borderId="19" xfId="0" applyFont="1" applyFill="1" applyBorder="1" applyAlignment="1">
      <alignment horizontal="left" indent="1"/>
    </xf>
    <xf numFmtId="0" fontId="5" fillId="0" borderId="21" xfId="0" applyFont="1" applyFill="1" applyBorder="1" applyAlignment="1">
      <alignment/>
    </xf>
    <xf numFmtId="171" fontId="6" fillId="0" borderId="0" xfId="89" applyNumberFormat="1" applyFont="1" applyFill="1" applyBorder="1" applyAlignment="1">
      <alignment horizontal="right"/>
    </xf>
    <xf numFmtId="169" fontId="5" fillId="0" borderId="0" xfId="63" applyNumberFormat="1" applyFont="1" applyFill="1" applyBorder="1" applyAlignment="1">
      <alignment horizontal="right"/>
    </xf>
    <xf numFmtId="0" fontId="6" fillId="0" borderId="0" xfId="0" applyFont="1" applyAlignment="1">
      <alignment vertical="top" wrapText="1"/>
    </xf>
    <xf numFmtId="0" fontId="6" fillId="0" borderId="0" xfId="0" applyFont="1" applyBorder="1" applyAlignment="1">
      <alignment/>
    </xf>
    <xf numFmtId="0" fontId="5" fillId="0" borderId="0" xfId="0" applyFont="1" applyAlignment="1">
      <alignment vertical="top" wrapText="1"/>
    </xf>
    <xf numFmtId="0" fontId="6" fillId="0" borderId="19" xfId="73" applyFont="1" applyFill="1" applyBorder="1" applyAlignment="1">
      <alignment horizontal="left"/>
      <protection/>
    </xf>
    <xf numFmtId="0" fontId="6" fillId="0" borderId="22" xfId="73" applyFont="1" applyBorder="1" applyAlignment="1">
      <alignment/>
      <protection/>
    </xf>
    <xf numFmtId="0" fontId="6" fillId="0" borderId="18" xfId="73" applyFont="1" applyFill="1" applyBorder="1" applyAlignment="1">
      <alignment/>
      <protection/>
    </xf>
    <xf numFmtId="0" fontId="6" fillId="0" borderId="21" xfId="73" applyFont="1" applyFill="1" applyBorder="1" applyAlignment="1">
      <alignment/>
      <protection/>
    </xf>
    <xf numFmtId="0" fontId="6" fillId="0" borderId="19" xfId="73" applyFont="1" applyFill="1" applyBorder="1" applyAlignment="1">
      <alignment/>
      <protection/>
    </xf>
    <xf numFmtId="0" fontId="62" fillId="0" borderId="0" xfId="0" applyFont="1" applyFill="1" applyBorder="1" applyAlignment="1">
      <alignment/>
    </xf>
    <xf numFmtId="168" fontId="5" fillId="0" borderId="0" xfId="63" applyNumberFormat="1" applyFont="1" applyFill="1" applyBorder="1" applyAlignment="1">
      <alignment/>
    </xf>
    <xf numFmtId="0" fontId="0" fillId="0" borderId="0" xfId="0" applyFont="1" applyFill="1" applyAlignment="1">
      <alignment/>
    </xf>
    <xf numFmtId="0" fontId="63"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4" fillId="0" borderId="0" xfId="0" applyFont="1" applyFill="1" applyAlignment="1">
      <alignment/>
    </xf>
    <xf numFmtId="0" fontId="65" fillId="0" borderId="0" xfId="0" applyFont="1" applyFill="1" applyAlignment="1">
      <alignment/>
    </xf>
    <xf numFmtId="0" fontId="12" fillId="0" borderId="0" xfId="0" applyFont="1" applyFill="1" applyAlignment="1">
      <alignment/>
    </xf>
    <xf numFmtId="0" fontId="66" fillId="33" borderId="23" xfId="0" applyFont="1" applyFill="1" applyBorder="1" applyAlignment="1">
      <alignment/>
    </xf>
    <xf numFmtId="171" fontId="66" fillId="33" borderId="24" xfId="89"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0" fontId="4" fillId="0" borderId="0" xfId="61" applyFill="1" applyBorder="1" applyAlignment="1" applyProtection="1">
      <alignment/>
      <protection/>
    </xf>
    <xf numFmtId="0" fontId="0" fillId="0" borderId="17" xfId="0" applyBorder="1" applyAlignment="1">
      <alignment horizontal="center"/>
    </xf>
    <xf numFmtId="9" fontId="6" fillId="0" borderId="22" xfId="95" applyNumberFormat="1" applyFont="1" applyFill="1" applyBorder="1" applyAlignment="1" quotePrefix="1">
      <alignment horizontal="right"/>
    </xf>
    <xf numFmtId="168" fontId="6" fillId="0" borderId="0" xfId="68" applyNumberFormat="1" applyFont="1" applyFill="1" applyBorder="1" applyAlignment="1">
      <alignment wrapText="1"/>
      <protection/>
    </xf>
    <xf numFmtId="0" fontId="0" fillId="0" borderId="0" xfId="0" applyBorder="1" applyAlignment="1">
      <alignment/>
    </xf>
    <xf numFmtId="9" fontId="6" fillId="0" borderId="0" xfId="95" applyNumberFormat="1" applyFont="1" applyFill="1" applyBorder="1" applyAlignment="1">
      <alignment horizontal="right"/>
    </xf>
    <xf numFmtId="0" fontId="6" fillId="0" borderId="18" xfId="79" applyFont="1" applyFill="1" applyBorder="1">
      <alignment/>
      <protection/>
    </xf>
    <xf numFmtId="0" fontId="6" fillId="0" borderId="19" xfId="79" applyFont="1" applyFill="1" applyBorder="1">
      <alignment/>
      <protection/>
    </xf>
    <xf numFmtId="0" fontId="6" fillId="0" borderId="21" xfId="79" applyFont="1" applyFill="1" applyBorder="1">
      <alignment/>
      <protection/>
    </xf>
    <xf numFmtId="171" fontId="5" fillId="0" borderId="0" xfId="95" applyNumberFormat="1" applyFont="1" applyFill="1" applyBorder="1" applyAlignment="1">
      <alignment horizontal="right"/>
    </xf>
    <xf numFmtId="0" fontId="0" fillId="0" borderId="25" xfId="0" applyBorder="1" applyAlignment="1">
      <alignment horizontal="center"/>
    </xf>
    <xf numFmtId="0" fontId="0" fillId="0" borderId="20" xfId="0" applyBorder="1" applyAlignment="1">
      <alignment horizontal="center"/>
    </xf>
    <xf numFmtId="0" fontId="6" fillId="0" borderId="0" xfId="74" applyFont="1" applyAlignment="1">
      <alignment vertical="top" wrapText="1"/>
      <protection/>
    </xf>
    <xf numFmtId="0" fontId="6" fillId="0" borderId="0" xfId="74" applyFont="1" applyFill="1" applyBorder="1" applyAlignment="1">
      <alignment wrapText="1"/>
      <protection/>
    </xf>
    <xf numFmtId="0" fontId="66"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6" xfId="0" applyFont="1" applyBorder="1" applyAlignment="1">
      <alignment/>
    </xf>
    <xf numFmtId="4" fontId="2" fillId="0" borderId="26"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6" fillId="0" borderId="0" xfId="70" applyFont="1" applyFill="1" applyBorder="1">
      <alignment/>
      <protection/>
    </xf>
    <xf numFmtId="0" fontId="5" fillId="0" borderId="0" xfId="70" applyFont="1">
      <alignment/>
      <protection/>
    </xf>
    <xf numFmtId="0" fontId="5" fillId="0" borderId="0" xfId="70" applyFont="1" applyAlignment="1">
      <alignment horizontal="center"/>
      <protection/>
    </xf>
    <xf numFmtId="0" fontId="5" fillId="0" borderId="0" xfId="70" applyFont="1" applyFill="1" applyBorder="1" applyAlignment="1">
      <alignment horizontal="center"/>
      <protection/>
    </xf>
    <xf numFmtId="0" fontId="5" fillId="0" borderId="0" xfId="70" applyFont="1" applyFill="1" applyBorder="1">
      <alignment/>
      <protection/>
    </xf>
    <xf numFmtId="0" fontId="66" fillId="33" borderId="18" xfId="70" applyFont="1" applyFill="1" applyBorder="1" applyAlignment="1">
      <alignment horizontal="center"/>
      <protection/>
    </xf>
    <xf numFmtId="0" fontId="66" fillId="33" borderId="18" xfId="70" applyFont="1" applyFill="1" applyBorder="1" applyAlignment="1">
      <alignment horizontal="center" vertical="center" wrapText="1"/>
      <protection/>
    </xf>
    <xf numFmtId="0" fontId="66" fillId="33" borderId="25" xfId="70" applyFont="1" applyFill="1" applyBorder="1" applyAlignment="1">
      <alignment horizontal="center" vertical="center" wrapText="1"/>
      <protection/>
    </xf>
    <xf numFmtId="0" fontId="67" fillId="33" borderId="0" xfId="0" applyFont="1" applyFill="1" applyAlignment="1">
      <alignment/>
    </xf>
    <xf numFmtId="0" fontId="68" fillId="33" borderId="0" xfId="0" applyFont="1" applyFill="1" applyAlignment="1">
      <alignment/>
    </xf>
    <xf numFmtId="179" fontId="6" fillId="0" borderId="0" xfId="95" applyNumberFormat="1" applyFont="1" applyFill="1" applyBorder="1" applyAlignment="1">
      <alignment horizontal="right"/>
    </xf>
    <xf numFmtId="168" fontId="6" fillId="0" borderId="20" xfId="37" applyFont="1" applyFill="1" applyBorder="1" applyAlignment="1" applyProtection="1">
      <alignment horizontal="right"/>
      <protection/>
    </xf>
    <xf numFmtId="168" fontId="68" fillId="0" borderId="20" xfId="37" applyFont="1" applyFill="1" applyBorder="1" applyAlignment="1" applyProtection="1">
      <alignment/>
      <protection/>
    </xf>
    <xf numFmtId="10" fontId="6" fillId="0" borderId="19" xfId="95" applyNumberFormat="1" applyFont="1" applyFill="1" applyBorder="1" applyAlignment="1">
      <alignment horizontal="right"/>
    </xf>
    <xf numFmtId="10" fontId="6" fillId="0" borderId="0" xfId="101" applyNumberFormat="1" applyFont="1" applyFill="1" applyBorder="1" applyAlignment="1">
      <alignment horizontal="right"/>
    </xf>
    <xf numFmtId="10" fontId="6" fillId="0" borderId="20" xfId="101" applyNumberFormat="1" applyFont="1" applyFill="1" applyBorder="1" applyAlignment="1">
      <alignment horizontal="right"/>
    </xf>
    <xf numFmtId="10" fontId="6" fillId="0" borderId="24" xfId="101" applyNumberFormat="1" applyFont="1" applyFill="1" applyBorder="1" applyAlignment="1">
      <alignment horizontal="right"/>
    </xf>
    <xf numFmtId="0" fontId="0" fillId="0" borderId="16" xfId="0" applyBorder="1" applyAlignment="1">
      <alignment/>
    </xf>
    <xf numFmtId="0" fontId="68" fillId="0" borderId="0" xfId="0" applyFont="1" applyFill="1" applyAlignment="1">
      <alignment/>
    </xf>
    <xf numFmtId="2" fontId="0" fillId="0" borderId="0" xfId="0" applyNumberFormat="1" applyAlignment="1">
      <alignment/>
    </xf>
    <xf numFmtId="2" fontId="5" fillId="0" borderId="16" xfId="0" applyNumberFormat="1" applyFont="1" applyFill="1" applyBorder="1" applyAlignment="1">
      <alignment/>
    </xf>
    <xf numFmtId="2" fontId="2" fillId="0" borderId="0" xfId="0" applyNumberFormat="1" applyFont="1" applyAlignment="1">
      <alignment/>
    </xf>
    <xf numFmtId="4" fontId="5" fillId="0" borderId="16" xfId="0" applyNumberFormat="1" applyFont="1" applyFill="1" applyBorder="1" applyAlignment="1">
      <alignment/>
    </xf>
    <xf numFmtId="4" fontId="5" fillId="0" borderId="0" xfId="0" applyNumberFormat="1" applyFont="1" applyFill="1" applyBorder="1" applyAlignment="1">
      <alignment/>
    </xf>
    <xf numFmtId="4" fontId="69" fillId="33" borderId="0" xfId="0" applyNumberFormat="1" applyFont="1" applyFill="1" applyAlignment="1">
      <alignment/>
    </xf>
    <xf numFmtId="4" fontId="5" fillId="34" borderId="0" xfId="0" applyNumberFormat="1" applyFont="1" applyFill="1" applyBorder="1" applyAlignment="1">
      <alignment/>
    </xf>
    <xf numFmtId="4" fontId="0" fillId="0" borderId="0" xfId="0" applyNumberFormat="1" applyAlignment="1">
      <alignment/>
    </xf>
    <xf numFmtId="2" fontId="66" fillId="33" borderId="0" xfId="0" applyNumberFormat="1" applyFont="1" applyFill="1" applyBorder="1" applyAlignment="1">
      <alignment/>
    </xf>
    <xf numFmtId="0" fontId="5" fillId="0" borderId="0" xfId="68" applyFont="1" applyFill="1" applyBorder="1" applyAlignment="1">
      <alignment vertical="top" wrapText="1"/>
      <protection/>
    </xf>
    <xf numFmtId="0" fontId="66" fillId="33" borderId="18" xfId="72" applyFont="1" applyFill="1" applyBorder="1" applyAlignment="1">
      <alignment horizontal="left" vertical="top" wrapText="1"/>
      <protection/>
    </xf>
    <xf numFmtId="0" fontId="66" fillId="33" borderId="27" xfId="72" applyFont="1" applyFill="1" applyBorder="1" applyAlignment="1">
      <alignment horizontal="center" wrapText="1"/>
      <protection/>
    </xf>
    <xf numFmtId="0" fontId="66" fillId="33" borderId="28" xfId="72" applyFont="1" applyFill="1" applyBorder="1" applyAlignment="1">
      <alignment wrapText="1"/>
      <protection/>
    </xf>
    <xf numFmtId="0" fontId="6" fillId="0" borderId="18" xfId="72" applyFont="1" applyFill="1" applyBorder="1" applyAlignment="1">
      <alignment horizontal="left"/>
      <protection/>
    </xf>
    <xf numFmtId="0" fontId="6" fillId="0" borderId="27" xfId="72" applyFont="1" applyFill="1" applyBorder="1" applyAlignment="1">
      <alignment horizontal="left"/>
      <protection/>
    </xf>
    <xf numFmtId="0" fontId="6" fillId="0" borderId="19" xfId="72" applyFont="1" applyFill="1" applyBorder="1" applyAlignment="1">
      <alignment horizontal="left"/>
      <protection/>
    </xf>
    <xf numFmtId="0" fontId="6" fillId="0" borderId="29" xfId="72" applyFont="1" applyFill="1" applyBorder="1" applyAlignment="1">
      <alignment horizontal="left"/>
      <protection/>
    </xf>
    <xf numFmtId="0" fontId="6" fillId="0" borderId="21" xfId="72" applyFont="1" applyFill="1" applyBorder="1" applyAlignment="1">
      <alignment horizontal="left"/>
      <protection/>
    </xf>
    <xf numFmtId="0" fontId="6" fillId="0" borderId="28" xfId="72" applyFont="1" applyFill="1" applyBorder="1" applyAlignment="1">
      <alignment horizontal="left"/>
      <protection/>
    </xf>
    <xf numFmtId="0" fontId="66" fillId="33" borderId="25" xfId="77" applyFont="1" applyFill="1" applyBorder="1" applyAlignment="1">
      <alignment horizontal="center"/>
      <protection/>
    </xf>
    <xf numFmtId="0" fontId="66" fillId="33" borderId="17" xfId="77" applyFont="1" applyFill="1" applyBorder="1" applyAlignment="1">
      <alignment horizontal="center"/>
      <protection/>
    </xf>
    <xf numFmtId="0" fontId="66" fillId="33" borderId="20" xfId="77" applyFont="1" applyFill="1" applyBorder="1" applyAlignment="1">
      <alignment horizontal="center"/>
      <protection/>
    </xf>
    <xf numFmtId="0" fontId="6" fillId="0" borderId="23" xfId="77" applyFont="1" applyFill="1" applyBorder="1" applyAlignment="1">
      <alignment horizontal="left"/>
      <protection/>
    </xf>
    <xf numFmtId="0" fontId="0" fillId="0" borderId="16" xfId="77" applyFont="1" applyFill="1" applyBorder="1">
      <alignment/>
      <protection/>
    </xf>
    <xf numFmtId="0" fontId="6" fillId="0" borderId="16" xfId="77" applyFont="1" applyFill="1" applyBorder="1">
      <alignment/>
      <protection/>
    </xf>
    <xf numFmtId="14" fontId="6" fillId="0" borderId="16" xfId="77" applyNumberFormat="1" applyFont="1" applyFill="1" applyBorder="1">
      <alignment/>
      <protection/>
    </xf>
    <xf numFmtId="0" fontId="5" fillId="0" borderId="16" xfId="77" applyFont="1" applyFill="1" applyBorder="1">
      <alignment/>
      <protection/>
    </xf>
    <xf numFmtId="0" fontId="5" fillId="0" borderId="16" xfId="77" applyFont="1" applyFill="1" applyBorder="1" applyAlignment="1">
      <alignment horizontal="left"/>
      <protection/>
    </xf>
    <xf numFmtId="0" fontId="0" fillId="0" borderId="0" xfId="77" applyFont="1">
      <alignment/>
      <protection/>
    </xf>
    <xf numFmtId="0" fontId="0" fillId="0" borderId="0" xfId="77" applyFont="1" applyFill="1" applyBorder="1">
      <alignment/>
      <protection/>
    </xf>
    <xf numFmtId="0" fontId="6" fillId="0" borderId="0" xfId="77" applyFont="1" applyFill="1" applyBorder="1">
      <alignment/>
      <protection/>
    </xf>
    <xf numFmtId="14" fontId="6" fillId="0" borderId="0" xfId="77" applyNumberFormat="1" applyFont="1" applyFill="1" applyBorder="1">
      <alignment/>
      <protection/>
    </xf>
    <xf numFmtId="0" fontId="5" fillId="0" borderId="0" xfId="77" applyFont="1" applyFill="1" applyBorder="1">
      <alignment/>
      <protection/>
    </xf>
    <xf numFmtId="0" fontId="68" fillId="0" borderId="0" xfId="77" applyFont="1" applyFill="1" applyBorder="1">
      <alignment/>
      <protection/>
    </xf>
    <xf numFmtId="14" fontId="6" fillId="0" borderId="0" xfId="77" applyNumberFormat="1" applyFont="1" applyFill="1" applyBorder="1" applyAlignment="1">
      <alignment horizontal="right"/>
      <protection/>
    </xf>
    <xf numFmtId="0" fontId="66" fillId="0" borderId="0" xfId="77" applyFont="1" applyFill="1" applyBorder="1" applyAlignment="1" quotePrefix="1">
      <alignment horizontal="center" wrapText="1"/>
      <protection/>
    </xf>
    <xf numFmtId="0" fontId="66" fillId="33" borderId="25" xfId="77" applyFont="1" applyFill="1" applyBorder="1" applyAlignment="1">
      <alignment horizontal="center" wrapText="1"/>
      <protection/>
    </xf>
    <xf numFmtId="0" fontId="0" fillId="0" borderId="18" xfId="77" applyFont="1" applyFill="1" applyBorder="1">
      <alignment/>
      <protection/>
    </xf>
    <xf numFmtId="0" fontId="6" fillId="0" borderId="25" xfId="77" applyFont="1" applyFill="1" applyBorder="1" applyAlignment="1">
      <alignment horizontal="center"/>
      <protection/>
    </xf>
    <xf numFmtId="0" fontId="6" fillId="0" borderId="22" xfId="77" applyFont="1" applyFill="1" applyBorder="1" applyAlignment="1">
      <alignment horizontal="center"/>
      <protection/>
    </xf>
    <xf numFmtId="1" fontId="5" fillId="0" borderId="25" xfId="77" applyNumberFormat="1" applyFont="1" applyFill="1" applyBorder="1" applyAlignment="1">
      <alignment horizontal="right"/>
      <protection/>
    </xf>
    <xf numFmtId="49" fontId="5" fillId="0" borderId="22" xfId="77" applyNumberFormat="1" applyFont="1" applyFill="1" applyBorder="1" applyAlignment="1">
      <alignment horizontal="right"/>
      <protection/>
    </xf>
    <xf numFmtId="0" fontId="5" fillId="0" borderId="25" xfId="77" applyFont="1" applyFill="1" applyBorder="1" applyAlignment="1">
      <alignment horizontal="right"/>
      <protection/>
    </xf>
    <xf numFmtId="0" fontId="5" fillId="0" borderId="22" xfId="77" applyFont="1" applyFill="1" applyBorder="1" applyAlignment="1">
      <alignment horizontal="right"/>
      <protection/>
    </xf>
    <xf numFmtId="177" fontId="5" fillId="0" borderId="25" xfId="77" applyNumberFormat="1" applyFont="1" applyFill="1" applyBorder="1" applyAlignment="1">
      <alignment horizontal="right"/>
      <protection/>
    </xf>
    <xf numFmtId="0" fontId="5" fillId="0" borderId="22" xfId="77" applyFont="1" applyFill="1" applyBorder="1" applyAlignment="1">
      <alignment horizontal="center"/>
      <protection/>
    </xf>
    <xf numFmtId="0" fontId="5" fillId="0" borderId="25" xfId="77" applyFont="1" applyFill="1" applyBorder="1" applyAlignment="1">
      <alignment horizontal="center"/>
      <protection/>
    </xf>
    <xf numFmtId="0" fontId="5" fillId="0" borderId="25" xfId="77" applyNumberFormat="1" applyFont="1" applyFill="1" applyBorder="1" applyAlignment="1">
      <alignment horizontal="center"/>
      <protection/>
    </xf>
    <xf numFmtId="174" fontId="6" fillId="0" borderId="22" xfId="77" applyNumberFormat="1" applyFont="1" applyFill="1" applyBorder="1" applyAlignment="1">
      <alignment horizontal="center"/>
      <protection/>
    </xf>
    <xf numFmtId="174" fontId="6" fillId="0" borderId="25" xfId="77" applyNumberFormat="1" applyFont="1" applyFill="1" applyBorder="1" applyAlignment="1">
      <alignment horizontal="center"/>
      <protection/>
    </xf>
    <xf numFmtId="178" fontId="6" fillId="0" borderId="27" xfId="77" applyNumberFormat="1" applyFont="1" applyFill="1" applyBorder="1" applyAlignment="1">
      <alignment horizontal="center"/>
      <protection/>
    </xf>
    <xf numFmtId="0" fontId="68" fillId="0" borderId="19" xfId="77" applyFont="1" applyFill="1" applyBorder="1">
      <alignment/>
      <protection/>
    </xf>
    <xf numFmtId="0" fontId="6" fillId="0" borderId="20" xfId="77" applyFont="1" applyFill="1" applyBorder="1" applyAlignment="1">
      <alignment horizontal="center"/>
      <protection/>
    </xf>
    <xf numFmtId="0" fontId="6" fillId="0" borderId="0" xfId="77" applyFont="1" applyFill="1" applyBorder="1" applyAlignment="1">
      <alignment horizontal="center"/>
      <protection/>
    </xf>
    <xf numFmtId="169" fontId="6" fillId="0" borderId="20" xfId="41" applyNumberFormat="1" applyFont="1" applyFill="1" applyBorder="1" applyAlignment="1">
      <alignment horizontal="right"/>
    </xf>
    <xf numFmtId="168" fontId="6" fillId="0" borderId="0" xfId="41" applyNumberFormat="1" applyFont="1" applyFill="1" applyBorder="1" applyAlignment="1">
      <alignment horizontal="right"/>
    </xf>
    <xf numFmtId="0" fontId="6" fillId="0" borderId="0" xfId="77" applyFont="1" applyFill="1" applyBorder="1" applyAlignment="1">
      <alignment horizontal="right"/>
      <protection/>
    </xf>
    <xf numFmtId="10" fontId="6" fillId="0" borderId="20" xfId="41" applyNumberFormat="1" applyFont="1" applyFill="1" applyBorder="1" applyAlignment="1">
      <alignment horizontal="right"/>
    </xf>
    <xf numFmtId="174" fontId="6" fillId="0" borderId="0" xfId="41" applyNumberFormat="1" applyFont="1" applyFill="1" applyBorder="1" applyAlignment="1">
      <alignment horizontal="center"/>
    </xf>
    <xf numFmtId="174" fontId="6" fillId="0" borderId="20" xfId="77" applyNumberFormat="1" applyFont="1" applyFill="1" applyBorder="1" applyAlignment="1">
      <alignment horizontal="center"/>
      <protection/>
    </xf>
    <xf numFmtId="178" fontId="6" fillId="0" borderId="29" xfId="77" applyNumberFormat="1" applyFont="1" applyFill="1" applyBorder="1" applyAlignment="1">
      <alignment horizontal="center"/>
      <protection/>
    </xf>
    <xf numFmtId="179" fontId="6" fillId="0" borderId="0" xfId="95" applyNumberFormat="1" applyFont="1" applyFill="1" applyBorder="1" applyAlignment="1">
      <alignment horizontal="center"/>
    </xf>
    <xf numFmtId="171" fontId="6" fillId="0" borderId="20" xfId="77" applyNumberFormat="1" applyFont="1" applyFill="1" applyBorder="1" applyAlignment="1">
      <alignment horizontal="center"/>
      <protection/>
    </xf>
    <xf numFmtId="14" fontId="6" fillId="0" borderId="0" xfId="77" applyNumberFormat="1" applyFont="1" applyFill="1" applyBorder="1" applyAlignment="1">
      <alignment horizontal="center"/>
      <protection/>
    </xf>
    <xf numFmtId="169" fontId="6" fillId="0" borderId="20" xfId="41" applyNumberFormat="1" applyFont="1" applyFill="1" applyBorder="1" applyAlignment="1">
      <alignment horizontal="center"/>
    </xf>
    <xf numFmtId="0" fontId="66" fillId="0" borderId="21" xfId="77" applyFont="1" applyFill="1" applyBorder="1" applyAlignment="1" quotePrefix="1">
      <alignment horizontal="center" wrapText="1"/>
      <protection/>
    </xf>
    <xf numFmtId="0" fontId="66" fillId="0" borderId="17" xfId="77" applyFont="1" applyFill="1" applyBorder="1" applyAlignment="1" quotePrefix="1">
      <alignment horizontal="center" wrapText="1"/>
      <protection/>
    </xf>
    <xf numFmtId="0" fontId="66" fillId="0" borderId="16" xfId="77" applyFont="1" applyFill="1" applyBorder="1" applyAlignment="1" quotePrefix="1">
      <alignment horizontal="center" wrapText="1"/>
      <protection/>
    </xf>
    <xf numFmtId="169" fontId="66" fillId="0" borderId="17" xfId="41" applyNumberFormat="1" applyFont="1" applyFill="1" applyBorder="1" applyAlignment="1" quotePrefix="1">
      <alignment horizontal="center" wrapText="1"/>
    </xf>
    <xf numFmtId="0" fontId="66" fillId="0" borderId="28" xfId="77" applyFont="1" applyFill="1" applyBorder="1" applyAlignment="1" quotePrefix="1">
      <alignment horizontal="center" wrapText="1"/>
      <protection/>
    </xf>
    <xf numFmtId="2" fontId="5" fillId="0" borderId="0" xfId="77" applyNumberFormat="1" applyFont="1" applyFill="1" applyBorder="1">
      <alignment/>
      <protection/>
    </xf>
    <xf numFmtId="171" fontId="5" fillId="0" borderId="0" xfId="77" applyNumberFormat="1" applyFont="1" applyFill="1" applyBorder="1">
      <alignment/>
      <protection/>
    </xf>
    <xf numFmtId="10" fontId="5" fillId="0" borderId="0" xfId="77" applyNumberFormat="1" applyFont="1" applyFill="1" applyBorder="1">
      <alignment/>
      <protection/>
    </xf>
    <xf numFmtId="175" fontId="5" fillId="0" borderId="0" xfId="77" applyNumberFormat="1" applyFont="1" applyFill="1" applyBorder="1">
      <alignment/>
      <protection/>
    </xf>
    <xf numFmtId="0" fontId="5" fillId="0" borderId="0" xfId="77" applyFont="1" applyFill="1" applyBorder="1" applyAlignment="1">
      <alignment horizontal="left"/>
      <protection/>
    </xf>
    <xf numFmtId="1" fontId="5" fillId="0" borderId="0" xfId="77" applyNumberFormat="1" applyFont="1" applyFill="1" applyBorder="1" applyAlignment="1">
      <alignment horizontal="right"/>
      <protection/>
    </xf>
    <xf numFmtId="168" fontId="5" fillId="0" borderId="0" xfId="41" applyNumberFormat="1" applyFont="1" applyFill="1" applyBorder="1" applyAlignment="1">
      <alignment horizontal="right"/>
    </xf>
    <xf numFmtId="0" fontId="5" fillId="0" borderId="0" xfId="77" applyFont="1" applyFill="1" applyBorder="1" applyAlignment="1">
      <alignment horizontal="right"/>
      <protection/>
    </xf>
    <xf numFmtId="177" fontId="5" fillId="0" borderId="0" xfId="41" applyNumberFormat="1" applyFont="1" applyFill="1" applyBorder="1" applyAlignment="1">
      <alignment horizontal="right"/>
    </xf>
    <xf numFmtId="171" fontId="5" fillId="0" borderId="0" xfId="77" applyNumberFormat="1" applyFont="1" applyFill="1" applyBorder="1" applyAlignment="1">
      <alignment horizontal="center"/>
      <protection/>
    </xf>
    <xf numFmtId="14" fontId="5" fillId="0" borderId="0" xfId="77" applyNumberFormat="1" applyFont="1" applyFill="1" applyBorder="1" applyAlignment="1">
      <alignment horizontal="center"/>
      <protection/>
    </xf>
    <xf numFmtId="0" fontId="5" fillId="0" borderId="0" xfId="77" applyNumberFormat="1" applyFont="1" applyFill="1" applyBorder="1" applyAlignment="1">
      <alignment horizontal="center"/>
      <protection/>
    </xf>
    <xf numFmtId="174" fontId="6" fillId="0" borderId="0" xfId="77" applyNumberFormat="1" applyFont="1" applyFill="1" applyBorder="1" applyAlignment="1">
      <alignment horizontal="center"/>
      <protection/>
    </xf>
    <xf numFmtId="178" fontId="6" fillId="0" borderId="0" xfId="77" applyNumberFormat="1" applyFont="1" applyFill="1" applyBorder="1" applyAlignment="1">
      <alignment horizontal="center"/>
      <protection/>
    </xf>
    <xf numFmtId="0" fontId="66" fillId="33" borderId="18" xfId="77" applyFont="1" applyFill="1" applyBorder="1" applyAlignment="1" quotePrefix="1">
      <alignment horizontal="center" wrapText="1"/>
      <protection/>
    </xf>
    <xf numFmtId="0" fontId="66" fillId="33" borderId="22" xfId="77" applyFont="1" applyFill="1" applyBorder="1" applyAlignment="1" quotePrefix="1">
      <alignment horizontal="center" wrapText="1"/>
      <protection/>
    </xf>
    <xf numFmtId="0" fontId="66" fillId="33" borderId="27" xfId="77" applyFont="1" applyFill="1" applyBorder="1" applyAlignment="1" quotePrefix="1">
      <alignment horizontal="center" wrapText="1"/>
      <protection/>
    </xf>
    <xf numFmtId="0" fontId="66" fillId="33" borderId="21" xfId="77" applyFont="1" applyFill="1" applyBorder="1" applyAlignment="1" quotePrefix="1">
      <alignment horizontal="center" wrapText="1"/>
      <protection/>
    </xf>
    <xf numFmtId="0" fontId="66" fillId="33" borderId="16" xfId="77" applyFont="1" applyFill="1" applyBorder="1" applyAlignment="1" quotePrefix="1">
      <alignment horizontal="center" wrapText="1"/>
      <protection/>
    </xf>
    <xf numFmtId="0" fontId="66" fillId="33" borderId="28" xfId="77" applyFont="1" applyFill="1" applyBorder="1" applyAlignment="1" quotePrefix="1">
      <alignment horizontal="center" wrapText="1"/>
      <protection/>
    </xf>
    <xf numFmtId="0" fontId="6" fillId="0" borderId="29" xfId="77" applyFont="1" applyFill="1" applyBorder="1" applyAlignment="1">
      <alignment horizontal="center"/>
      <protection/>
    </xf>
    <xf numFmtId="10" fontId="6" fillId="0" borderId="0" xfId="77" applyNumberFormat="1" applyFont="1" applyFill="1" applyBorder="1" applyAlignment="1">
      <alignment horizontal="right"/>
      <protection/>
    </xf>
    <xf numFmtId="10" fontId="6" fillId="0" borderId="20" xfId="77" applyNumberFormat="1" applyFont="1" applyFill="1" applyBorder="1" applyAlignment="1">
      <alignment horizontal="right"/>
      <protection/>
    </xf>
    <xf numFmtId="10" fontId="6" fillId="0" borderId="29" xfId="77" applyNumberFormat="1" applyFont="1" applyFill="1" applyBorder="1" applyAlignment="1">
      <alignment horizontal="right"/>
      <protection/>
    </xf>
    <xf numFmtId="2" fontId="6" fillId="0" borderId="0" xfId="77" applyNumberFormat="1" applyFont="1" applyFill="1" applyBorder="1" applyAlignment="1">
      <alignment horizontal="center"/>
      <protection/>
    </xf>
    <xf numFmtId="169" fontId="66" fillId="0" borderId="20" xfId="41" applyNumberFormat="1" applyFont="1" applyFill="1" applyBorder="1" applyAlignment="1">
      <alignment horizontal="right" wrapText="1"/>
    </xf>
    <xf numFmtId="10" fontId="66" fillId="0" borderId="0" xfId="77" applyNumberFormat="1" applyFont="1" applyFill="1" applyBorder="1" applyAlignment="1">
      <alignment horizontal="right" wrapText="1"/>
      <protection/>
    </xf>
    <xf numFmtId="0" fontId="66" fillId="0" borderId="20" xfId="77" applyFont="1" applyFill="1" applyBorder="1" applyAlignment="1">
      <alignment horizontal="right" wrapText="1"/>
      <protection/>
    </xf>
    <xf numFmtId="0" fontId="66" fillId="0" borderId="29" xfId="77" applyFont="1" applyFill="1" applyBorder="1" applyAlignment="1">
      <alignment horizontal="right" wrapText="1"/>
      <protection/>
    </xf>
    <xf numFmtId="2" fontId="66" fillId="0" borderId="0" xfId="77" applyNumberFormat="1" applyFont="1" applyFill="1" applyBorder="1" applyAlignment="1">
      <alignment horizontal="center" wrapText="1"/>
      <protection/>
    </xf>
    <xf numFmtId="0" fontId="66" fillId="0" borderId="0" xfId="77" applyFont="1" applyFill="1" applyBorder="1" applyAlignment="1">
      <alignment horizontal="center" wrapText="1"/>
      <protection/>
    </xf>
    <xf numFmtId="169" fontId="6" fillId="0" borderId="25" xfId="41" applyNumberFormat="1" applyFont="1" applyFill="1" applyBorder="1" applyAlignment="1">
      <alignment horizontal="right"/>
    </xf>
    <xf numFmtId="9" fontId="6" fillId="0" borderId="27" xfId="77" applyNumberFormat="1" applyFont="1" applyFill="1" applyBorder="1" applyAlignment="1">
      <alignment horizontal="right"/>
      <protection/>
    </xf>
    <xf numFmtId="0" fontId="6" fillId="0" borderId="20" xfId="77" applyFont="1" applyFill="1" applyBorder="1" applyAlignment="1">
      <alignment horizontal="right"/>
      <protection/>
    </xf>
    <xf numFmtId="0" fontId="6" fillId="0" borderId="29" xfId="77" applyFont="1" applyFill="1" applyBorder="1" applyAlignment="1">
      <alignment horizontal="right"/>
      <protection/>
    </xf>
    <xf numFmtId="0" fontId="6" fillId="0" borderId="17" xfId="77" applyFont="1" applyFill="1" applyBorder="1" applyAlignment="1">
      <alignment horizontal="right"/>
      <protection/>
    </xf>
    <xf numFmtId="0" fontId="6" fillId="0" borderId="28" xfId="77" applyFont="1" applyFill="1" applyBorder="1" applyAlignment="1">
      <alignment horizontal="right"/>
      <protection/>
    </xf>
    <xf numFmtId="168" fontId="5" fillId="0" borderId="0" xfId="41" applyNumberFormat="1" applyFont="1" applyFill="1" applyBorder="1" applyAlignment="1">
      <alignment horizontal="center"/>
    </xf>
    <xf numFmtId="0" fontId="68" fillId="0" borderId="18" xfId="77" applyFont="1" applyFill="1" applyBorder="1">
      <alignment/>
      <protection/>
    </xf>
    <xf numFmtId="0" fontId="6" fillId="0" borderId="25" xfId="77" applyFont="1" applyFill="1" applyBorder="1" applyAlignment="1">
      <alignment horizontal="right"/>
      <protection/>
    </xf>
    <xf numFmtId="0" fontId="6" fillId="0" borderId="22" xfId="77" applyFont="1" applyFill="1" applyBorder="1" applyAlignment="1">
      <alignment horizontal="right"/>
      <protection/>
    </xf>
    <xf numFmtId="0" fontId="6" fillId="0" borderId="27" xfId="77" applyFont="1" applyFill="1" applyBorder="1" applyAlignment="1">
      <alignment horizontal="right"/>
      <protection/>
    </xf>
    <xf numFmtId="10" fontId="6" fillId="0" borderId="20" xfId="86" applyNumberFormat="1" applyFont="1" applyFill="1" applyBorder="1" applyAlignment="1">
      <alignment horizontal="right"/>
    </xf>
    <xf numFmtId="0" fontId="0" fillId="0" borderId="21" xfId="77" applyFont="1" applyFill="1" applyBorder="1">
      <alignment/>
      <protection/>
    </xf>
    <xf numFmtId="0" fontId="5" fillId="0" borderId="17" xfId="77" applyFont="1" applyFill="1" applyBorder="1">
      <alignment/>
      <protection/>
    </xf>
    <xf numFmtId="0" fontId="5" fillId="0" borderId="28" xfId="77" applyFont="1" applyFill="1" applyBorder="1">
      <alignment/>
      <protection/>
    </xf>
    <xf numFmtId="0" fontId="68" fillId="0" borderId="20" xfId="77" applyFont="1" applyFill="1" applyBorder="1">
      <alignment/>
      <protection/>
    </xf>
    <xf numFmtId="172" fontId="68" fillId="0" borderId="29" xfId="77" applyNumberFormat="1" applyFont="1" applyFill="1" applyBorder="1">
      <alignment/>
      <protection/>
    </xf>
    <xf numFmtId="0" fontId="68" fillId="0" borderId="17" xfId="77" applyFont="1" applyFill="1" applyBorder="1">
      <alignment/>
      <protection/>
    </xf>
    <xf numFmtId="172" fontId="68" fillId="0" borderId="28" xfId="77" applyNumberFormat="1" applyFont="1" applyFill="1" applyBorder="1">
      <alignment/>
      <protection/>
    </xf>
    <xf numFmtId="0" fontId="68" fillId="0" borderId="25" xfId="77" applyFont="1" applyFill="1" applyBorder="1">
      <alignment/>
      <protection/>
    </xf>
    <xf numFmtId="10" fontId="68" fillId="0" borderId="17" xfId="77" applyNumberFormat="1" applyFont="1" applyFill="1" applyBorder="1">
      <alignment/>
      <protection/>
    </xf>
    <xf numFmtId="3" fontId="6" fillId="0" borderId="20" xfId="77" applyNumberFormat="1" applyFont="1" applyFill="1" applyBorder="1" applyAlignment="1">
      <alignment horizontal="right"/>
      <protection/>
    </xf>
    <xf numFmtId="164" fontId="6" fillId="0" borderId="20" xfId="78" applyNumberFormat="1" applyFont="1" applyFill="1" applyBorder="1" applyAlignment="1">
      <alignment horizontal="right"/>
      <protection/>
    </xf>
    <xf numFmtId="164" fontId="6" fillId="0" borderId="17" xfId="78" applyNumberFormat="1" applyFont="1" applyFill="1" applyBorder="1" applyAlignment="1">
      <alignment horizontal="right"/>
      <protection/>
    </xf>
    <xf numFmtId="174" fontId="6" fillId="0" borderId="0" xfId="49" applyNumberFormat="1" applyFont="1" applyFill="1" applyBorder="1" applyAlignment="1" applyProtection="1">
      <alignment horizontal="center"/>
      <protection/>
    </xf>
    <xf numFmtId="174" fontId="6" fillId="0" borderId="20" xfId="77" applyNumberFormat="1" applyFont="1" applyFill="1" applyBorder="1" applyAlignment="1" applyProtection="1">
      <alignment horizontal="center"/>
      <protection/>
    </xf>
    <xf numFmtId="178" fontId="6" fillId="0" borderId="29" xfId="77" applyNumberFormat="1" applyFont="1" applyFill="1" applyBorder="1" applyAlignment="1" applyProtection="1">
      <alignment horizontal="center"/>
      <protection/>
    </xf>
    <xf numFmtId="169" fontId="6" fillId="0" borderId="0" xfId="37" applyNumberFormat="1" applyFont="1" applyFill="1" applyBorder="1" applyAlignment="1">
      <alignment horizontal="right"/>
    </xf>
    <xf numFmtId="0" fontId="68" fillId="0" borderId="19" xfId="77" applyFont="1" applyFill="1" applyBorder="1" applyAlignment="1">
      <alignment horizontal="center"/>
      <protection/>
    </xf>
    <xf numFmtId="0" fontId="6" fillId="0" borderId="30" xfId="70" applyFont="1" applyFill="1" applyBorder="1">
      <alignment/>
      <protection/>
    </xf>
    <xf numFmtId="0" fontId="5" fillId="0" borderId="30" xfId="70" applyFont="1" applyBorder="1">
      <alignment/>
      <protection/>
    </xf>
    <xf numFmtId="0" fontId="5" fillId="0" borderId="30" xfId="70" applyFont="1" applyBorder="1" applyAlignment="1">
      <alignment horizontal="center"/>
      <protection/>
    </xf>
    <xf numFmtId="0" fontId="5" fillId="0" borderId="30" xfId="70" applyFont="1" applyFill="1" applyBorder="1" applyAlignment="1">
      <alignment horizontal="center"/>
      <protection/>
    </xf>
    <xf numFmtId="0" fontId="5" fillId="0" borderId="30" xfId="70" applyFont="1" applyFill="1" applyBorder="1">
      <alignment/>
      <protection/>
    </xf>
    <xf numFmtId="167" fontId="0" fillId="0" borderId="0" xfId="0" applyNumberFormat="1" applyAlignment="1">
      <alignment/>
    </xf>
    <xf numFmtId="15" fontId="14" fillId="0" borderId="31" xfId="0" applyNumberFormat="1" applyFont="1" applyFill="1" applyBorder="1" applyAlignment="1">
      <alignment horizontal="right"/>
    </xf>
    <xf numFmtId="15" fontId="14" fillId="0" borderId="32" xfId="0" applyNumberFormat="1" applyFont="1" applyFill="1" applyBorder="1" applyAlignment="1">
      <alignment horizontal="right"/>
    </xf>
    <xf numFmtId="168" fontId="6" fillId="0" borderId="20" xfId="37" applyFont="1" applyFill="1" applyBorder="1" applyAlignment="1">
      <alignment horizontal="right" vertical="top"/>
    </xf>
    <xf numFmtId="168" fontId="6" fillId="0" borderId="20" xfId="37" applyFont="1" applyFill="1" applyBorder="1" applyAlignment="1">
      <alignment horizontal="right"/>
    </xf>
    <xf numFmtId="168" fontId="6" fillId="0" borderId="17" xfId="37" applyFont="1" applyFill="1" applyBorder="1" applyAlignment="1">
      <alignment horizontal="right"/>
    </xf>
    <xf numFmtId="10" fontId="6" fillId="0" borderId="20" xfId="99" applyNumberFormat="1" applyFont="1" applyFill="1" applyBorder="1" applyAlignment="1">
      <alignment horizontal="right"/>
    </xf>
    <xf numFmtId="10" fontId="6" fillId="0" borderId="29" xfId="99" applyNumberFormat="1" applyFont="1" applyFill="1" applyBorder="1" applyAlignment="1">
      <alignment horizontal="right"/>
    </xf>
    <xf numFmtId="10" fontId="6" fillId="0" borderId="17" xfId="99" applyNumberFormat="1" applyFont="1" applyFill="1" applyBorder="1" applyAlignment="1">
      <alignment horizontal="right"/>
    </xf>
    <xf numFmtId="10" fontId="6" fillId="0" borderId="28" xfId="99" applyNumberFormat="1" applyFont="1" applyFill="1" applyBorder="1" applyAlignment="1">
      <alignment horizontal="right"/>
    </xf>
    <xf numFmtId="172" fontId="68" fillId="0" borderId="27" xfId="77" applyNumberFormat="1" applyFont="1" applyBorder="1">
      <alignment/>
      <protection/>
    </xf>
    <xf numFmtId="4" fontId="2" fillId="34" borderId="0" xfId="78" applyNumberFormat="1" applyFont="1" applyFill="1">
      <alignment/>
      <protection/>
    </xf>
    <xf numFmtId="176" fontId="2" fillId="0" borderId="26" xfId="37" applyNumberFormat="1" applyFont="1" applyBorder="1" applyAlignment="1">
      <alignment/>
    </xf>
    <xf numFmtId="176" fontId="2" fillId="0" borderId="0" xfId="37" applyNumberFormat="1" applyFont="1" applyAlignment="1">
      <alignment/>
    </xf>
    <xf numFmtId="4" fontId="2" fillId="0" borderId="0" xfId="78" applyNumberFormat="1" applyFont="1" applyFill="1">
      <alignment/>
      <protection/>
    </xf>
    <xf numFmtId="2" fontId="2" fillId="0" borderId="26" xfId="78" applyNumberFormat="1" applyFont="1" applyBorder="1">
      <alignment/>
      <protection/>
    </xf>
    <xf numFmtId="2" fontId="2" fillId="0" borderId="0" xfId="78" applyNumberFormat="1" applyFont="1">
      <alignment/>
      <protection/>
    </xf>
    <xf numFmtId="4" fontId="2" fillId="0" borderId="26" xfId="78" applyNumberFormat="1" applyFont="1" applyBorder="1">
      <alignment/>
      <protection/>
    </xf>
    <xf numFmtId="4" fontId="2" fillId="0" borderId="0" xfId="78" applyNumberFormat="1" applyFont="1">
      <alignment/>
      <protection/>
    </xf>
    <xf numFmtId="0" fontId="2" fillId="0" borderId="26" xfId="78" applyFont="1" applyBorder="1">
      <alignment/>
      <protection/>
    </xf>
    <xf numFmtId="0" fontId="2" fillId="0" borderId="0" xfId="78" applyFont="1">
      <alignment/>
      <protection/>
    </xf>
    <xf numFmtId="0" fontId="5" fillId="0" borderId="16" xfId="0" applyFont="1" applyBorder="1" applyAlignment="1">
      <alignment/>
    </xf>
    <xf numFmtId="0" fontId="67" fillId="33" borderId="0" xfId="78" applyFont="1" applyFill="1">
      <alignment/>
      <protection/>
    </xf>
    <xf numFmtId="0" fontId="0" fillId="33" borderId="0" xfId="78" applyFont="1" applyFill="1">
      <alignment/>
      <protection/>
    </xf>
    <xf numFmtId="0" fontId="5" fillId="33" borderId="0" xfId="0" applyFont="1" applyFill="1" applyAlignment="1">
      <alignment/>
    </xf>
    <xf numFmtId="0" fontId="3" fillId="0" borderId="0" xfId="0" applyFont="1" applyFill="1" applyBorder="1" applyAlignment="1">
      <alignment wrapText="1"/>
    </xf>
    <xf numFmtId="171" fontId="6" fillId="0" borderId="20" xfId="86" applyNumberFormat="1" applyFont="1" applyFill="1" applyBorder="1" applyAlignment="1">
      <alignment/>
    </xf>
    <xf numFmtId="171" fontId="6" fillId="0" borderId="17" xfId="86" applyNumberFormat="1" applyFont="1" applyFill="1" applyBorder="1" applyAlignment="1">
      <alignment/>
    </xf>
    <xf numFmtId="10" fontId="6" fillId="0" borderId="24" xfId="99" applyNumberFormat="1" applyFont="1" applyFill="1" applyBorder="1" applyAlignment="1">
      <alignment horizontal="right"/>
    </xf>
    <xf numFmtId="10" fontId="6" fillId="0" borderId="33" xfId="99" applyNumberFormat="1" applyFont="1" applyFill="1" applyBorder="1" applyAlignment="1">
      <alignment horizontal="right"/>
    </xf>
    <xf numFmtId="0" fontId="0" fillId="0" borderId="25" xfId="77" applyFont="1" applyBorder="1" applyAlignment="1">
      <alignment horizontal="center"/>
      <protection/>
    </xf>
    <xf numFmtId="0" fontId="0" fillId="0" borderId="25" xfId="77" applyFont="1" applyBorder="1" applyAlignment="1">
      <alignment horizontal="center" vertical="center" wrapText="1"/>
      <protection/>
    </xf>
    <xf numFmtId="0" fontId="0" fillId="0" borderId="25" xfId="77" applyFont="1" applyBorder="1">
      <alignment/>
      <protection/>
    </xf>
    <xf numFmtId="0" fontId="0" fillId="0" borderId="20" xfId="77" applyFont="1" applyBorder="1" applyAlignment="1">
      <alignment horizontal="center"/>
      <protection/>
    </xf>
    <xf numFmtId="0" fontId="0" fillId="0" borderId="20" xfId="77" applyFont="1" applyBorder="1" applyAlignment="1">
      <alignment horizontal="center" vertical="center" wrapText="1"/>
      <protection/>
    </xf>
    <xf numFmtId="0" fontId="0" fillId="0" borderId="20" xfId="77" applyFont="1" applyBorder="1">
      <alignment/>
      <protection/>
    </xf>
    <xf numFmtId="0" fontId="68" fillId="35" borderId="20" xfId="77" applyFont="1" applyFill="1" applyBorder="1" applyAlignment="1">
      <alignment horizontal="center"/>
      <protection/>
    </xf>
    <xf numFmtId="0" fontId="0" fillId="35" borderId="20" xfId="77" applyFont="1" applyFill="1" applyBorder="1" applyAlignment="1">
      <alignment horizontal="center"/>
      <protection/>
    </xf>
    <xf numFmtId="0" fontId="0" fillId="35" borderId="20" xfId="77" applyFont="1" applyFill="1" applyBorder="1" applyAlignment="1">
      <alignment horizontal="center" vertical="center" wrapText="1"/>
      <protection/>
    </xf>
    <xf numFmtId="0" fontId="0" fillId="35" borderId="20" xfId="77" applyFont="1" applyFill="1" applyBorder="1" applyAlignment="1">
      <alignment horizontal="left" vertical="center" wrapText="1"/>
      <protection/>
    </xf>
    <xf numFmtId="0" fontId="68" fillId="0" borderId="20" xfId="77" applyFont="1" applyBorder="1" applyAlignment="1">
      <alignment horizontal="center"/>
      <protection/>
    </xf>
    <xf numFmtId="0" fontId="0" fillId="0" borderId="20" xfId="77" applyFont="1" applyBorder="1" applyAlignment="1">
      <alignment horizontal="left" vertical="center" wrapText="1"/>
      <protection/>
    </xf>
    <xf numFmtId="0" fontId="68" fillId="35" borderId="20" xfId="77" applyFont="1" applyFill="1" applyBorder="1" applyAlignment="1">
      <alignment horizontal="center" vertical="center"/>
      <protection/>
    </xf>
    <xf numFmtId="0" fontId="0" fillId="35" borderId="20" xfId="77" applyFont="1" applyFill="1" applyBorder="1" applyAlignment="1">
      <alignment horizontal="center" vertical="center"/>
      <protection/>
    </xf>
    <xf numFmtId="0" fontId="0" fillId="0" borderId="20" xfId="77" applyFont="1" applyBorder="1" applyAlignment="1">
      <alignment horizontal="center" vertical="center"/>
      <protection/>
    </xf>
    <xf numFmtId="0" fontId="68" fillId="35" borderId="17" xfId="77" applyFont="1" applyFill="1" applyBorder="1" applyAlignment="1">
      <alignment horizontal="center" vertical="center" wrapText="1"/>
      <protection/>
    </xf>
    <xf numFmtId="0" fontId="0" fillId="35" borderId="17" xfId="77" applyFont="1" applyFill="1" applyBorder="1" applyAlignment="1">
      <alignment horizontal="center" vertical="center" wrapText="1"/>
      <protection/>
    </xf>
    <xf numFmtId="0" fontId="0" fillId="35" borderId="17" xfId="77" applyFont="1" applyFill="1" applyBorder="1" applyAlignment="1">
      <alignment horizontal="center"/>
      <protection/>
    </xf>
    <xf numFmtId="0" fontId="66" fillId="33" borderId="18" xfId="77" applyFont="1" applyFill="1" applyBorder="1" applyAlignment="1">
      <alignment horizontal="left"/>
      <protection/>
    </xf>
    <xf numFmtId="0" fontId="66" fillId="33" borderId="22" xfId="77" applyFont="1" applyFill="1" applyBorder="1" applyAlignment="1">
      <alignment horizontal="left"/>
      <protection/>
    </xf>
    <xf numFmtId="0" fontId="69" fillId="33" borderId="22" xfId="77" applyFont="1" applyFill="1" applyBorder="1" applyAlignment="1">
      <alignment/>
      <protection/>
    </xf>
    <xf numFmtId="0" fontId="69" fillId="33" borderId="27" xfId="77" applyFont="1" applyFill="1" applyBorder="1" applyAlignment="1">
      <alignment/>
      <protection/>
    </xf>
    <xf numFmtId="0" fontId="69" fillId="33" borderId="19" xfId="77" applyFont="1" applyFill="1" applyBorder="1" applyAlignment="1">
      <alignment/>
      <protection/>
    </xf>
    <xf numFmtId="0" fontId="69" fillId="33" borderId="0" xfId="77" applyFont="1" applyFill="1" applyBorder="1" applyAlignment="1">
      <alignment/>
      <protection/>
    </xf>
    <xf numFmtId="0" fontId="69" fillId="33" borderId="29" xfId="77" applyFont="1" applyFill="1" applyBorder="1" applyAlignment="1">
      <alignment/>
      <protection/>
    </xf>
    <xf numFmtId="0" fontId="6" fillId="0" borderId="18" xfId="77" applyFont="1" applyFill="1" applyBorder="1" applyAlignment="1">
      <alignment horizontal="left"/>
      <protection/>
    </xf>
    <xf numFmtId="0" fontId="6" fillId="0" borderId="22" xfId="77" applyFont="1" applyFill="1" applyBorder="1" applyAlignment="1">
      <alignment horizontal="left"/>
      <protection/>
    </xf>
    <xf numFmtId="0" fontId="6" fillId="0" borderId="22" xfId="77" applyFont="1" applyFill="1" applyBorder="1" applyAlignment="1">
      <alignment/>
      <protection/>
    </xf>
    <xf numFmtId="0" fontId="6" fillId="0" borderId="27" xfId="77" applyFont="1" applyFill="1" applyBorder="1" applyAlignment="1">
      <alignment/>
      <protection/>
    </xf>
    <xf numFmtId="0" fontId="6" fillId="0" borderId="21" xfId="77" applyFont="1" applyFill="1" applyBorder="1" applyAlignment="1">
      <alignment horizontal="left"/>
      <protection/>
    </xf>
    <xf numFmtId="0" fontId="6" fillId="0" borderId="16" xfId="77" applyFont="1" applyFill="1" applyBorder="1" applyAlignment="1">
      <alignment horizontal="left"/>
      <protection/>
    </xf>
    <xf numFmtId="0" fontId="6" fillId="0" borderId="16" xfId="77" applyFont="1" applyFill="1" applyBorder="1" applyAlignment="1">
      <alignment/>
      <protection/>
    </xf>
    <xf numFmtId="0" fontId="6" fillId="0" borderId="28" xfId="77" applyFont="1" applyFill="1" applyBorder="1" applyAlignment="1">
      <alignment/>
      <protection/>
    </xf>
    <xf numFmtId="170" fontId="6" fillId="0" borderId="17" xfId="41" applyNumberFormat="1" applyFont="1" applyFill="1" applyBorder="1" applyAlignment="1">
      <alignment horizontal="right"/>
    </xf>
    <xf numFmtId="0" fontId="6" fillId="0" borderId="19" xfId="77" applyFont="1" applyFill="1" applyBorder="1" applyAlignment="1">
      <alignment horizontal="left"/>
      <protection/>
    </xf>
    <xf numFmtId="0" fontId="6" fillId="0" borderId="0" xfId="77" applyFont="1" applyFill="1" applyBorder="1" applyAlignment="1">
      <alignment horizontal="left"/>
      <protection/>
    </xf>
    <xf numFmtId="0" fontId="6" fillId="0" borderId="0" xfId="77" applyFont="1" applyFill="1" applyBorder="1" applyAlignment="1">
      <alignment/>
      <protection/>
    </xf>
    <xf numFmtId="0" fontId="6" fillId="0" borderId="29" xfId="77" applyFont="1" applyFill="1" applyBorder="1" applyAlignment="1">
      <alignment/>
      <protection/>
    </xf>
    <xf numFmtId="10" fontId="6" fillId="0" borderId="17" xfId="93" applyNumberFormat="1" applyFont="1" applyFill="1" applyBorder="1" applyAlignment="1">
      <alignment/>
    </xf>
    <xf numFmtId="0" fontId="68" fillId="0" borderId="23" xfId="77" applyFont="1" applyBorder="1">
      <alignment/>
      <protection/>
    </xf>
    <xf numFmtId="0" fontId="0" fillId="0" borderId="34" xfId="77" applyFont="1" applyBorder="1">
      <alignment/>
      <protection/>
    </xf>
    <xf numFmtId="0" fontId="0" fillId="0" borderId="33" xfId="77" applyFont="1" applyBorder="1">
      <alignment/>
      <protection/>
    </xf>
    <xf numFmtId="10" fontId="68" fillId="0" borderId="24" xfId="77" applyNumberFormat="1" applyFont="1" applyBorder="1">
      <alignment/>
      <protection/>
    </xf>
    <xf numFmtId="0" fontId="0" fillId="0" borderId="0" xfId="77" applyFont="1" applyBorder="1">
      <alignment/>
      <protection/>
    </xf>
    <xf numFmtId="0" fontId="68" fillId="0" borderId="0" xfId="77" applyFont="1" applyBorder="1">
      <alignment/>
      <protection/>
    </xf>
    <xf numFmtId="0" fontId="66" fillId="33" borderId="27" xfId="72" applyFont="1" applyFill="1" applyBorder="1" applyAlignment="1">
      <alignment horizontal="center"/>
      <protection/>
    </xf>
    <xf numFmtId="0" fontId="66" fillId="33" borderId="25" xfId="72" applyFont="1" applyFill="1" applyBorder="1" applyAlignment="1">
      <alignment horizontal="center"/>
      <protection/>
    </xf>
    <xf numFmtId="0" fontId="6" fillId="0" borderId="23" xfId="72" applyFont="1" applyFill="1" applyBorder="1">
      <alignment/>
      <protection/>
    </xf>
    <xf numFmtId="0" fontId="6" fillId="0" borderId="33" xfId="72" applyFont="1" applyFill="1" applyBorder="1">
      <alignment/>
      <protection/>
    </xf>
    <xf numFmtId="169" fontId="6" fillId="0" borderId="0" xfId="41" applyNumberFormat="1" applyFont="1" applyFill="1" applyBorder="1" applyAlignment="1" quotePrefix="1">
      <alignment horizontal="right"/>
    </xf>
    <xf numFmtId="0" fontId="69" fillId="33" borderId="27" xfId="77" applyFont="1" applyFill="1" applyBorder="1">
      <alignment/>
      <protection/>
    </xf>
    <xf numFmtId="169" fontId="6" fillId="0" borderId="0" xfId="41" applyNumberFormat="1" applyFont="1" applyFill="1" applyBorder="1" applyAlignment="1">
      <alignment horizontal="left"/>
    </xf>
    <xf numFmtId="0" fontId="69" fillId="33" borderId="29" xfId="77" applyFont="1" applyFill="1" applyBorder="1">
      <alignment/>
      <protection/>
    </xf>
    <xf numFmtId="172" fontId="6" fillId="0" borderId="0" xfId="41" applyNumberFormat="1" applyFont="1" applyFill="1" applyBorder="1" applyAlignment="1">
      <alignment/>
    </xf>
    <xf numFmtId="0" fontId="0" fillId="0" borderId="27" xfId="77" applyFont="1" applyBorder="1">
      <alignment/>
      <protection/>
    </xf>
    <xf numFmtId="165" fontId="5" fillId="0" borderId="27" xfId="41" applyNumberFormat="1" applyFont="1" applyFill="1" applyBorder="1" applyAlignment="1" quotePrefix="1">
      <alignment horizontal="left"/>
    </xf>
    <xf numFmtId="165" fontId="5" fillId="0" borderId="25" xfId="41" applyNumberFormat="1" applyFont="1" applyFill="1" applyBorder="1" applyAlignment="1" quotePrefix="1">
      <alignment horizontal="left"/>
    </xf>
    <xf numFmtId="0" fontId="5" fillId="0" borderId="0" xfId="77" applyFont="1" applyFill="1" applyBorder="1" applyAlignment="1">
      <alignment vertical="top" wrapText="1"/>
      <protection/>
    </xf>
    <xf numFmtId="0" fontId="0" fillId="0" borderId="29" xfId="77" applyFont="1" applyBorder="1">
      <alignment/>
      <protection/>
    </xf>
    <xf numFmtId="165" fontId="6" fillId="0" borderId="29" xfId="41" applyNumberFormat="1" applyFont="1" applyFill="1" applyBorder="1" applyAlignment="1" quotePrefix="1">
      <alignment horizontal="left"/>
    </xf>
    <xf numFmtId="165" fontId="6" fillId="0" borderId="20" xfId="41" applyNumberFormat="1" applyFont="1" applyFill="1" applyBorder="1" applyAlignment="1" quotePrefix="1">
      <alignment horizontal="left"/>
    </xf>
    <xf numFmtId="0" fontId="5" fillId="0" borderId="0" xfId="77" applyFont="1" applyFill="1" applyBorder="1" applyAlignment="1">
      <alignment horizontal="center" vertical="top" wrapText="1"/>
      <protection/>
    </xf>
    <xf numFmtId="168" fontId="6" fillId="0" borderId="0" xfId="41" applyNumberFormat="1" applyFont="1" applyFill="1" applyBorder="1" applyAlignment="1">
      <alignment horizontal="left"/>
    </xf>
    <xf numFmtId="0" fontId="0" fillId="0" borderId="28" xfId="77" applyFont="1" applyBorder="1">
      <alignment/>
      <protection/>
    </xf>
    <xf numFmtId="168" fontId="5" fillId="0" borderId="28" xfId="41" applyNumberFormat="1" applyFont="1" applyFill="1" applyBorder="1" applyAlignment="1" quotePrefix="1">
      <alignment horizontal="left"/>
    </xf>
    <xf numFmtId="168" fontId="5" fillId="0" borderId="17" xfId="41" applyNumberFormat="1" applyFont="1" applyFill="1" applyBorder="1" applyAlignment="1" quotePrefix="1">
      <alignment horizontal="left"/>
    </xf>
    <xf numFmtId="165" fontId="5" fillId="0" borderId="0" xfId="41" applyNumberFormat="1" applyFont="1" applyFill="1" applyBorder="1" applyAlignment="1" quotePrefix="1">
      <alignment horizontal="left"/>
    </xf>
    <xf numFmtId="168" fontId="5" fillId="0" borderId="0" xfId="41" applyNumberFormat="1" applyFont="1" applyFill="1" applyBorder="1" applyAlignment="1" quotePrefix="1">
      <alignment horizontal="left"/>
    </xf>
    <xf numFmtId="0" fontId="6" fillId="0" borderId="0" xfId="77" applyFont="1" applyFill="1" applyAlignment="1">
      <alignment vertical="top" wrapText="1"/>
      <protection/>
    </xf>
    <xf numFmtId="0" fontId="6" fillId="0" borderId="18" xfId="77" applyFont="1" applyFill="1" applyBorder="1" applyAlignment="1">
      <alignment horizontal="center"/>
      <protection/>
    </xf>
    <xf numFmtId="0" fontId="6" fillId="0" borderId="27" xfId="77" applyFont="1" applyFill="1" applyBorder="1" applyAlignment="1">
      <alignment horizontal="center"/>
      <protection/>
    </xf>
    <xf numFmtId="168" fontId="6" fillId="0" borderId="20" xfId="41" applyNumberFormat="1" applyFont="1" applyFill="1" applyBorder="1" applyAlignment="1">
      <alignment horizontal="right"/>
    </xf>
    <xf numFmtId="0" fontId="5" fillId="0" borderId="21" xfId="77" applyFont="1" applyBorder="1" applyAlignment="1">
      <alignment wrapText="1"/>
      <protection/>
    </xf>
    <xf numFmtId="0" fontId="5" fillId="0" borderId="28" xfId="77" applyFont="1" applyBorder="1" applyAlignment="1">
      <alignment wrapText="1"/>
      <protection/>
    </xf>
    <xf numFmtId="0" fontId="5" fillId="0" borderId="17" xfId="77" applyFont="1" applyBorder="1">
      <alignment/>
      <protection/>
    </xf>
    <xf numFmtId="0" fontId="69" fillId="33" borderId="28" xfId="77" applyFont="1" applyFill="1" applyBorder="1">
      <alignment/>
      <protection/>
    </xf>
    <xf numFmtId="0" fontId="66" fillId="0" borderId="18" xfId="77" applyFont="1" applyFill="1" applyBorder="1" applyAlignment="1">
      <alignment horizontal="center"/>
      <protection/>
    </xf>
    <xf numFmtId="0" fontId="69" fillId="0" borderId="27" xfId="77" applyFont="1" applyFill="1" applyBorder="1">
      <alignment/>
      <protection/>
    </xf>
    <xf numFmtId="0" fontId="66" fillId="0" borderId="27" xfId="77" applyFont="1" applyFill="1" applyBorder="1" applyAlignment="1">
      <alignment horizontal="center"/>
      <protection/>
    </xf>
    <xf numFmtId="0" fontId="66" fillId="0" borderId="25" xfId="77" applyFont="1" applyFill="1" applyBorder="1" applyAlignment="1">
      <alignment horizontal="center"/>
      <protection/>
    </xf>
    <xf numFmtId="0" fontId="6" fillId="0" borderId="20" xfId="77" applyFont="1" applyFill="1" applyBorder="1" applyAlignment="1">
      <alignment horizontal="left"/>
      <protection/>
    </xf>
    <xf numFmtId="165" fontId="5" fillId="0" borderId="28" xfId="41" applyNumberFormat="1" applyFont="1" applyFill="1" applyBorder="1" applyAlignment="1" quotePrefix="1">
      <alignment horizontal="left"/>
    </xf>
    <xf numFmtId="165" fontId="5" fillId="0" borderId="17" xfId="41" applyNumberFormat="1" applyFont="1" applyFill="1" applyBorder="1" applyAlignment="1" quotePrefix="1">
      <alignment horizontal="left"/>
    </xf>
    <xf numFmtId="0" fontId="3" fillId="0" borderId="0" xfId="0" applyFont="1" applyFill="1" applyBorder="1" applyAlignment="1">
      <alignment wrapText="1"/>
    </xf>
    <xf numFmtId="0" fontId="3" fillId="0" borderId="0" xfId="77" applyFont="1" applyFill="1" applyBorder="1" applyAlignment="1">
      <alignment horizontal="left" vertical="top" wrapText="1"/>
      <protection/>
    </xf>
    <xf numFmtId="0" fontId="3" fillId="0" borderId="0" xfId="77" applyFont="1" applyFill="1" applyBorder="1" applyAlignment="1">
      <alignment vertical="top" wrapText="1"/>
      <protection/>
    </xf>
    <xf numFmtId="4" fontId="5" fillId="0" borderId="16" xfId="0" applyNumberFormat="1" applyFont="1" applyBorder="1" applyAlignment="1">
      <alignment/>
    </xf>
    <xf numFmtId="4" fontId="5" fillId="0" borderId="0" xfId="0" applyNumberFormat="1" applyFont="1" applyAlignment="1">
      <alignment/>
    </xf>
    <xf numFmtId="4" fontId="0" fillId="34" borderId="0" xfId="78" applyNumberFormat="1" applyFont="1" applyFill="1">
      <alignment/>
      <protection/>
    </xf>
    <xf numFmtId="4" fontId="0" fillId="0" borderId="0" xfId="37" applyNumberFormat="1" applyFont="1" applyAlignment="1">
      <alignment/>
    </xf>
    <xf numFmtId="4" fontId="0" fillId="0" borderId="0" xfId="78" applyNumberFormat="1" applyFont="1">
      <alignment/>
      <protection/>
    </xf>
    <xf numFmtId="4" fontId="0" fillId="0" borderId="0" xfId="78" applyNumberFormat="1" applyFont="1" applyFill="1">
      <alignment/>
      <protection/>
    </xf>
    <xf numFmtId="168" fontId="6" fillId="0" borderId="25" xfId="37" applyFont="1" applyFill="1" applyBorder="1" applyAlignment="1">
      <alignment horizontal="right"/>
    </xf>
    <xf numFmtId="4" fontId="6" fillId="0" borderId="27" xfId="71" applyNumberFormat="1" applyFont="1" applyFill="1" applyBorder="1" applyAlignment="1">
      <alignment horizontal="left"/>
      <protection/>
    </xf>
    <xf numFmtId="176" fontId="6" fillId="0" borderId="25" xfId="37" applyNumberFormat="1" applyFont="1" applyFill="1" applyBorder="1" applyAlignment="1">
      <alignment/>
    </xf>
    <xf numFmtId="10" fontId="6" fillId="0" borderId="27" xfId="89" applyNumberFormat="1" applyFont="1" applyFill="1" applyBorder="1" applyAlignment="1">
      <alignment horizontal="left"/>
    </xf>
    <xf numFmtId="0" fontId="6" fillId="0" borderId="0" xfId="77" applyFont="1" applyFill="1" applyBorder="1" applyAlignment="1" quotePrefix="1">
      <alignment horizontal="center"/>
      <protection/>
    </xf>
    <xf numFmtId="0" fontId="66" fillId="33" borderId="25" xfId="77" applyFont="1" applyFill="1" applyBorder="1" applyAlignment="1" quotePrefix="1">
      <alignment horizontal="center" wrapText="1"/>
      <protection/>
    </xf>
    <xf numFmtId="0" fontId="66" fillId="33" borderId="17" xfId="77" applyFont="1" applyFill="1" applyBorder="1" applyAlignment="1" quotePrefix="1">
      <alignment horizontal="center" wrapText="1"/>
      <protection/>
    </xf>
    <xf numFmtId="0" fontId="66" fillId="33" borderId="22" xfId="77" applyFont="1" applyFill="1" applyBorder="1" applyAlignment="1">
      <alignment horizontal="center"/>
      <protection/>
    </xf>
    <xf numFmtId="0" fontId="66" fillId="33" borderId="18" xfId="77" applyFont="1" applyFill="1" applyBorder="1" applyAlignment="1">
      <alignment/>
      <protection/>
    </xf>
    <xf numFmtId="0" fontId="66" fillId="33" borderId="0" xfId="77" applyFont="1" applyFill="1" applyBorder="1" applyAlignment="1">
      <alignment horizontal="center"/>
      <protection/>
    </xf>
    <xf numFmtId="0" fontId="66" fillId="33" borderId="19" xfId="77" applyFont="1" applyFill="1" applyBorder="1" applyAlignment="1">
      <alignment/>
      <protection/>
    </xf>
    <xf numFmtId="0" fontId="66" fillId="33" borderId="20" xfId="77" applyFont="1" applyFill="1" applyBorder="1" applyAlignment="1">
      <alignment horizontal="center" vertical="top"/>
      <protection/>
    </xf>
    <xf numFmtId="0" fontId="66" fillId="33" borderId="17" xfId="77" applyFont="1" applyFill="1" applyBorder="1" applyAlignment="1">
      <alignment horizontal="center" vertical="top"/>
      <protection/>
    </xf>
    <xf numFmtId="168" fontId="68" fillId="0" borderId="17" xfId="37" applyFont="1" applyBorder="1" applyAlignment="1">
      <alignment/>
    </xf>
    <xf numFmtId="0" fontId="5" fillId="0" borderId="22" xfId="77" applyFont="1" applyFill="1" applyBorder="1" applyAlignment="1">
      <alignment horizontal="left"/>
      <protection/>
    </xf>
    <xf numFmtId="173" fontId="6" fillId="0" borderId="22" xfId="41" applyNumberFormat="1" applyFont="1" applyFill="1" applyBorder="1" applyAlignment="1">
      <alignment horizontal="left"/>
    </xf>
    <xf numFmtId="0" fontId="66" fillId="33" borderId="22" xfId="77" applyFont="1" applyFill="1" applyBorder="1" applyAlignment="1">
      <alignment horizontal="center" wrapText="1"/>
      <protection/>
    </xf>
    <xf numFmtId="0" fontId="6" fillId="0" borderId="19" xfId="77" applyFont="1" applyFill="1" applyBorder="1" applyAlignment="1">
      <alignment horizontal="center"/>
      <protection/>
    </xf>
    <xf numFmtId="0" fontId="70" fillId="36" borderId="25" xfId="77" applyFont="1" applyFill="1" applyBorder="1" applyAlignment="1">
      <alignment horizontal="center" vertical="top"/>
      <protection/>
    </xf>
    <xf numFmtId="0" fontId="70" fillId="36" borderId="27" xfId="77" applyFont="1" applyFill="1" applyBorder="1" applyAlignment="1">
      <alignment horizontal="center" vertical="top" wrapText="1"/>
      <protection/>
    </xf>
    <xf numFmtId="0" fontId="70" fillId="36" borderId="20" xfId="77" applyFont="1" applyFill="1" applyBorder="1" applyAlignment="1">
      <alignment horizontal="center"/>
      <protection/>
    </xf>
    <xf numFmtId="0" fontId="70" fillId="36" borderId="29" xfId="77" applyFont="1" applyFill="1" applyBorder="1" applyAlignment="1">
      <alignment horizontal="center"/>
      <protection/>
    </xf>
    <xf numFmtId="0" fontId="0" fillId="0" borderId="22" xfId="77" applyFont="1" applyBorder="1">
      <alignment/>
      <protection/>
    </xf>
    <xf numFmtId="0" fontId="70" fillId="36" borderId="17" xfId="77" applyFont="1" applyFill="1" applyBorder="1" applyAlignment="1">
      <alignment horizontal="center"/>
      <protection/>
    </xf>
    <xf numFmtId="0" fontId="70" fillId="36" borderId="28" xfId="77" applyFont="1" applyFill="1" applyBorder="1" applyAlignment="1">
      <alignment horizontal="center"/>
      <protection/>
    </xf>
    <xf numFmtId="0" fontId="71" fillId="0" borderId="24" xfId="77" applyFont="1" applyBorder="1">
      <alignment/>
      <protection/>
    </xf>
    <xf numFmtId="0" fontId="72" fillId="0" borderId="24" xfId="77" applyFont="1" applyBorder="1">
      <alignment/>
      <protection/>
    </xf>
    <xf numFmtId="0" fontId="72" fillId="0" borderId="33" xfId="77" applyFont="1" applyBorder="1">
      <alignment/>
      <protection/>
    </xf>
    <xf numFmtId="0" fontId="68" fillId="0" borderId="19" xfId="77" applyFont="1" applyBorder="1">
      <alignment/>
      <protection/>
    </xf>
    <xf numFmtId="169" fontId="68" fillId="0" borderId="0" xfId="41" applyNumberFormat="1" applyFont="1" applyBorder="1" applyAlignment="1">
      <alignment/>
    </xf>
    <xf numFmtId="9" fontId="68" fillId="0" borderId="0" xfId="77" applyNumberFormat="1" applyFont="1" applyBorder="1">
      <alignment/>
      <protection/>
    </xf>
    <xf numFmtId="0" fontId="6" fillId="0" borderId="17" xfId="77" applyFont="1" applyFill="1" applyBorder="1" applyAlignment="1">
      <alignment horizontal="left"/>
      <protection/>
    </xf>
    <xf numFmtId="0" fontId="66" fillId="33" borderId="16" xfId="77" applyFont="1" applyFill="1" applyBorder="1" applyAlignment="1">
      <alignment horizontal="center"/>
      <protection/>
    </xf>
    <xf numFmtId="0" fontId="66" fillId="0" borderId="0" xfId="77" applyFont="1" applyFill="1" applyBorder="1" applyAlignment="1">
      <alignment horizontal="center"/>
      <protection/>
    </xf>
    <xf numFmtId="10" fontId="6" fillId="0" borderId="0" xfId="99" applyNumberFormat="1" applyFont="1" applyFill="1" applyBorder="1" applyAlignment="1">
      <alignment horizontal="right"/>
    </xf>
    <xf numFmtId="173" fontId="6" fillId="0" borderId="0" xfId="77" applyNumberFormat="1" applyFont="1" applyFill="1" applyBorder="1" applyAlignment="1">
      <alignment horizontal="left"/>
      <protection/>
    </xf>
    <xf numFmtId="0" fontId="0" fillId="0" borderId="22" xfId="77" applyFont="1" applyFill="1" applyBorder="1">
      <alignment/>
      <protection/>
    </xf>
    <xf numFmtId="0" fontId="68" fillId="0" borderId="25" xfId="77" applyFont="1" applyBorder="1">
      <alignment/>
      <protection/>
    </xf>
    <xf numFmtId="10" fontId="68" fillId="0" borderId="25" xfId="77" applyNumberFormat="1" applyFont="1" applyBorder="1" applyAlignment="1">
      <alignment horizontal="right"/>
      <protection/>
    </xf>
    <xf numFmtId="0" fontId="68" fillId="0" borderId="20" xfId="77" applyFont="1" applyBorder="1">
      <alignment/>
      <protection/>
    </xf>
    <xf numFmtId="174" fontId="6" fillId="0" borderId="20" xfId="77" applyNumberFormat="1" applyFont="1" applyFill="1" applyBorder="1" applyAlignment="1">
      <alignment horizontal="right"/>
      <protection/>
    </xf>
    <xf numFmtId="10" fontId="68" fillId="0" borderId="20" xfId="77" applyNumberFormat="1" applyFont="1" applyBorder="1" applyAlignment="1">
      <alignment horizontal="right"/>
      <protection/>
    </xf>
    <xf numFmtId="168" fontId="0" fillId="0" borderId="0" xfId="77" applyNumberFormat="1" applyFont="1">
      <alignment/>
      <protection/>
    </xf>
    <xf numFmtId="0" fontId="68" fillId="0" borderId="17" xfId="77" applyFont="1" applyBorder="1">
      <alignment/>
      <protection/>
    </xf>
    <xf numFmtId="174" fontId="6" fillId="0" borderId="17" xfId="77" applyNumberFormat="1" applyFont="1" applyFill="1" applyBorder="1" applyAlignment="1">
      <alignment horizontal="right"/>
      <protection/>
    </xf>
    <xf numFmtId="0" fontId="6" fillId="0" borderId="25" xfId="77" applyFont="1" applyFill="1" applyBorder="1" applyAlignment="1">
      <alignment horizontal="left"/>
      <protection/>
    </xf>
    <xf numFmtId="0" fontId="6" fillId="0" borderId="33" xfId="77" applyFont="1" applyFill="1" applyBorder="1" applyAlignment="1">
      <alignment horizontal="left"/>
      <protection/>
    </xf>
    <xf numFmtId="10" fontId="6" fillId="0" borderId="0" xfId="77" applyNumberFormat="1" applyFont="1" applyFill="1" applyBorder="1" applyAlignment="1">
      <alignment horizontal="center"/>
      <protection/>
    </xf>
    <xf numFmtId="10" fontId="6" fillId="0" borderId="20" xfId="77" applyNumberFormat="1" applyFont="1" applyFill="1" applyBorder="1" applyAlignment="1">
      <alignment horizontal="center"/>
      <protection/>
    </xf>
    <xf numFmtId="10" fontId="6" fillId="0" borderId="29" xfId="77" applyNumberFormat="1" applyFont="1" applyFill="1" applyBorder="1" applyAlignment="1">
      <alignment horizontal="center"/>
      <protection/>
    </xf>
    <xf numFmtId="0" fontId="68" fillId="0" borderId="21" xfId="77" applyFont="1" applyFill="1" applyBorder="1">
      <alignment/>
      <protection/>
    </xf>
    <xf numFmtId="171" fontId="6" fillId="0" borderId="20" xfId="78" applyNumberFormat="1" applyFont="1" applyFill="1" applyBorder="1" applyAlignment="1">
      <alignment horizontal="center"/>
      <protection/>
    </xf>
    <xf numFmtId="14" fontId="6" fillId="0" borderId="0" xfId="78" applyNumberFormat="1" applyFont="1" applyFill="1" applyBorder="1" applyAlignment="1">
      <alignment horizontal="center"/>
      <protection/>
    </xf>
    <xf numFmtId="0" fontId="0" fillId="0" borderId="16" xfId="78" applyFont="1" applyFill="1" applyBorder="1">
      <alignment/>
      <protection/>
    </xf>
    <xf numFmtId="0" fontId="6" fillId="0" borderId="16" xfId="78" applyFont="1" applyFill="1" applyBorder="1">
      <alignment/>
      <protection/>
    </xf>
    <xf numFmtId="14" fontId="6" fillId="0" borderId="16" xfId="78" applyNumberFormat="1" applyFont="1" applyFill="1" applyBorder="1">
      <alignment/>
      <protection/>
    </xf>
    <xf numFmtId="0" fontId="5" fillId="0" borderId="16" xfId="78" applyFont="1" applyFill="1" applyBorder="1">
      <alignment/>
      <protection/>
    </xf>
    <xf numFmtId="0" fontId="5" fillId="0" borderId="16" xfId="78" applyFont="1" applyFill="1" applyBorder="1" applyAlignment="1">
      <alignment horizontal="left"/>
      <protection/>
    </xf>
    <xf numFmtId="0" fontId="0" fillId="0" borderId="0" xfId="78" applyFont="1">
      <alignment/>
      <protection/>
    </xf>
    <xf numFmtId="0" fontId="0" fillId="0" borderId="0" xfId="78" applyFont="1" applyFill="1" applyBorder="1">
      <alignment/>
      <protection/>
    </xf>
    <xf numFmtId="0" fontId="6" fillId="0" borderId="0" xfId="78" applyFont="1" applyFill="1" applyBorder="1">
      <alignment/>
      <protection/>
    </xf>
    <xf numFmtId="14" fontId="6" fillId="0" borderId="0" xfId="78" applyNumberFormat="1" applyFont="1" applyFill="1" applyBorder="1">
      <alignment/>
      <protection/>
    </xf>
    <xf numFmtId="0" fontId="5" fillId="0" borderId="0" xfId="78" applyFont="1" applyFill="1" applyBorder="1">
      <alignment/>
      <protection/>
    </xf>
    <xf numFmtId="0" fontId="68" fillId="0" borderId="0" xfId="78" applyFont="1" applyFill="1" applyBorder="1">
      <alignment/>
      <protection/>
    </xf>
    <xf numFmtId="14" fontId="6" fillId="0" borderId="0" xfId="78" applyNumberFormat="1" applyFont="1" applyFill="1" applyBorder="1" applyAlignment="1">
      <alignment horizontal="right"/>
      <protection/>
    </xf>
    <xf numFmtId="0" fontId="6" fillId="0" borderId="0" xfId="78" applyFont="1" applyFill="1" applyBorder="1" applyAlignment="1" quotePrefix="1">
      <alignment horizontal="center"/>
      <protection/>
    </xf>
    <xf numFmtId="0" fontId="66" fillId="0" borderId="0" xfId="78" applyFont="1" applyFill="1" applyBorder="1" applyAlignment="1" quotePrefix="1">
      <alignment horizontal="center" wrapText="1"/>
      <protection/>
    </xf>
    <xf numFmtId="0" fontId="66" fillId="33" borderId="25" xfId="78" applyFont="1" applyFill="1" applyBorder="1" applyAlignment="1" quotePrefix="1">
      <alignment horizontal="center" wrapText="1"/>
      <protection/>
    </xf>
    <xf numFmtId="0" fontId="66" fillId="33" borderId="25" xfId="78" applyFont="1" applyFill="1" applyBorder="1" applyAlignment="1">
      <alignment horizontal="center" wrapText="1"/>
      <protection/>
    </xf>
    <xf numFmtId="0" fontId="0" fillId="0" borderId="18" xfId="78" applyFont="1" applyFill="1" applyBorder="1">
      <alignment/>
      <protection/>
    </xf>
    <xf numFmtId="0" fontId="6" fillId="0" borderId="25" xfId="78" applyFont="1" applyFill="1" applyBorder="1" applyAlignment="1">
      <alignment horizontal="center"/>
      <protection/>
    </xf>
    <xf numFmtId="0" fontId="6" fillId="0" borderId="22" xfId="78" applyFont="1" applyFill="1" applyBorder="1" applyAlignment="1">
      <alignment horizontal="center"/>
      <protection/>
    </xf>
    <xf numFmtId="1" fontId="5" fillId="0" borderId="25" xfId="78" applyNumberFormat="1" applyFont="1" applyFill="1" applyBorder="1" applyAlignment="1">
      <alignment horizontal="right"/>
      <protection/>
    </xf>
    <xf numFmtId="49" fontId="5" fillId="0" borderId="22" xfId="78" applyNumberFormat="1" applyFont="1" applyFill="1" applyBorder="1" applyAlignment="1">
      <alignment horizontal="right"/>
      <protection/>
    </xf>
    <xf numFmtId="0" fontId="5" fillId="0" borderId="25" xfId="78" applyFont="1" applyFill="1" applyBorder="1" applyAlignment="1">
      <alignment horizontal="right"/>
      <protection/>
    </xf>
    <xf numFmtId="0" fontId="5" fillId="0" borderId="22" xfId="78" applyFont="1" applyFill="1" applyBorder="1" applyAlignment="1">
      <alignment horizontal="right"/>
      <protection/>
    </xf>
    <xf numFmtId="177" fontId="5" fillId="0" borderId="25" xfId="78" applyNumberFormat="1" applyFont="1" applyFill="1" applyBorder="1" applyAlignment="1">
      <alignment horizontal="right"/>
      <protection/>
    </xf>
    <xf numFmtId="0" fontId="5" fillId="0" borderId="22" xfId="78" applyFont="1" applyFill="1" applyBorder="1" applyAlignment="1">
      <alignment horizontal="center"/>
      <protection/>
    </xf>
    <xf numFmtId="0" fontId="5" fillId="0" borderId="25" xfId="78" applyFont="1" applyFill="1" applyBorder="1" applyAlignment="1">
      <alignment horizontal="center"/>
      <protection/>
    </xf>
    <xf numFmtId="0" fontId="5" fillId="0" borderId="25" xfId="78" applyNumberFormat="1" applyFont="1" applyFill="1" applyBorder="1" applyAlignment="1">
      <alignment horizontal="center"/>
      <protection/>
    </xf>
    <xf numFmtId="174" fontId="6" fillId="0" borderId="22" xfId="78" applyNumberFormat="1" applyFont="1" applyFill="1" applyBorder="1" applyAlignment="1">
      <alignment horizontal="center"/>
      <protection/>
    </xf>
    <xf numFmtId="174" fontId="6" fillId="0" borderId="25" xfId="78" applyNumberFormat="1" applyFont="1" applyFill="1" applyBorder="1" applyAlignment="1">
      <alignment horizontal="center"/>
      <protection/>
    </xf>
    <xf numFmtId="178" fontId="6" fillId="0" borderId="27" xfId="78" applyNumberFormat="1" applyFont="1" applyFill="1" applyBorder="1" applyAlignment="1">
      <alignment horizontal="center"/>
      <protection/>
    </xf>
    <xf numFmtId="0" fontId="68" fillId="0" borderId="19" xfId="78" applyFont="1" applyFill="1" applyBorder="1" applyAlignment="1">
      <alignment horizontal="center"/>
      <protection/>
    </xf>
    <xf numFmtId="0" fontId="6" fillId="0" borderId="20" xfId="78" applyFont="1" applyFill="1" applyBorder="1" applyAlignment="1">
      <alignment horizontal="center"/>
      <protection/>
    </xf>
    <xf numFmtId="0" fontId="6" fillId="0" borderId="0" xfId="78" applyFont="1" applyFill="1" applyBorder="1" applyAlignment="1">
      <alignment horizontal="center"/>
      <protection/>
    </xf>
    <xf numFmtId="169" fontId="6" fillId="0" borderId="20" xfId="42" applyNumberFormat="1" applyFont="1" applyFill="1" applyBorder="1" applyAlignment="1">
      <alignment horizontal="right"/>
    </xf>
    <xf numFmtId="168" fontId="6" fillId="0" borderId="0" xfId="42" applyNumberFormat="1" applyFont="1" applyFill="1" applyBorder="1" applyAlignment="1">
      <alignment horizontal="right"/>
    </xf>
    <xf numFmtId="0" fontId="6" fillId="0" borderId="0" xfId="78" applyFont="1" applyFill="1" applyBorder="1" applyAlignment="1">
      <alignment horizontal="right"/>
      <protection/>
    </xf>
    <xf numFmtId="10" fontId="6" fillId="0" borderId="20" xfId="42" applyNumberFormat="1" applyFont="1" applyFill="1" applyBorder="1" applyAlignment="1">
      <alignment horizontal="right"/>
    </xf>
    <xf numFmtId="0" fontId="66" fillId="0" borderId="21" xfId="78" applyFont="1" applyFill="1" applyBorder="1" applyAlignment="1" quotePrefix="1">
      <alignment horizontal="center" wrapText="1"/>
      <protection/>
    </xf>
    <xf numFmtId="0" fontId="66" fillId="0" borderId="17" xfId="78" applyFont="1" applyFill="1" applyBorder="1" applyAlignment="1" quotePrefix="1">
      <alignment horizontal="center" wrapText="1"/>
      <protection/>
    </xf>
    <xf numFmtId="0" fontId="66" fillId="0" borderId="16" xfId="78" applyFont="1" applyFill="1" applyBorder="1" applyAlignment="1" quotePrefix="1">
      <alignment horizontal="center" wrapText="1"/>
      <protection/>
    </xf>
    <xf numFmtId="169" fontId="66" fillId="0" borderId="17" xfId="42" applyNumberFormat="1" applyFont="1" applyFill="1" applyBorder="1" applyAlignment="1" quotePrefix="1">
      <alignment horizontal="center" wrapText="1"/>
    </xf>
    <xf numFmtId="0" fontId="66" fillId="0" borderId="28" xfId="78" applyFont="1" applyFill="1" applyBorder="1" applyAlignment="1" quotePrefix="1">
      <alignment horizontal="center" wrapText="1"/>
      <protection/>
    </xf>
    <xf numFmtId="0" fontId="68" fillId="0" borderId="22" xfId="78" applyFont="1" applyFill="1" applyBorder="1">
      <alignment/>
      <protection/>
    </xf>
    <xf numFmtId="2" fontId="5" fillId="0" borderId="0" xfId="78" applyNumberFormat="1" applyFont="1" applyFill="1" applyBorder="1">
      <alignment/>
      <protection/>
    </xf>
    <xf numFmtId="171" fontId="5" fillId="0" borderId="0" xfId="78" applyNumberFormat="1" applyFont="1" applyFill="1" applyBorder="1">
      <alignment/>
      <protection/>
    </xf>
    <xf numFmtId="10" fontId="5" fillId="0" borderId="0" xfId="78" applyNumberFormat="1" applyFont="1" applyFill="1" applyBorder="1">
      <alignment/>
      <protection/>
    </xf>
    <xf numFmtId="175" fontId="5" fillId="0" borderId="0" xfId="78" applyNumberFormat="1" applyFont="1" applyFill="1" applyBorder="1">
      <alignment/>
      <protection/>
    </xf>
    <xf numFmtId="0" fontId="5" fillId="0" borderId="0" xfId="78" applyFont="1" applyFill="1" applyBorder="1" applyAlignment="1">
      <alignment horizontal="left"/>
      <protection/>
    </xf>
    <xf numFmtId="0" fontId="68" fillId="0" borderId="0" xfId="78" applyFont="1" applyFill="1" applyBorder="1" applyProtection="1">
      <alignment/>
      <protection/>
    </xf>
    <xf numFmtId="14" fontId="6" fillId="0" borderId="0" xfId="78" applyNumberFormat="1" applyFont="1" applyFill="1" applyBorder="1" applyAlignment="1" applyProtection="1">
      <alignment horizontal="right"/>
      <protection/>
    </xf>
    <xf numFmtId="0" fontId="5" fillId="0" borderId="0" xfId="78" applyFont="1" applyFill="1" applyBorder="1" applyProtection="1">
      <alignment/>
      <protection/>
    </xf>
    <xf numFmtId="0" fontId="6" fillId="0" borderId="0" xfId="78" applyFont="1" applyFill="1" applyBorder="1" applyAlignment="1" applyProtection="1" quotePrefix="1">
      <alignment horizontal="center"/>
      <protection/>
    </xf>
    <xf numFmtId="0" fontId="66" fillId="0" borderId="0" xfId="78" applyFont="1" applyFill="1" applyBorder="1" applyAlignment="1" applyProtection="1" quotePrefix="1">
      <alignment horizontal="center" wrapText="1"/>
      <protection/>
    </xf>
    <xf numFmtId="0" fontId="0" fillId="0" borderId="0" xfId="78" applyFont="1" applyFill="1" applyBorder="1" applyProtection="1">
      <alignment/>
      <protection/>
    </xf>
    <xf numFmtId="0" fontId="66" fillId="33" borderId="25" xfId="78" applyFont="1" applyFill="1" applyBorder="1" applyAlignment="1" applyProtection="1" quotePrefix="1">
      <alignment horizontal="center" wrapText="1"/>
      <protection/>
    </xf>
    <xf numFmtId="0" fontId="66" fillId="33" borderId="25" xfId="78" applyFont="1" applyFill="1" applyBorder="1" applyAlignment="1" applyProtection="1">
      <alignment horizontal="center" wrapText="1"/>
      <protection/>
    </xf>
    <xf numFmtId="0" fontId="0" fillId="0" borderId="18" xfId="78" applyFont="1" applyFill="1" applyBorder="1" applyProtection="1">
      <alignment/>
      <protection/>
    </xf>
    <xf numFmtId="0" fontId="6" fillId="0" borderId="25" xfId="78" applyFont="1" applyFill="1" applyBorder="1" applyAlignment="1" applyProtection="1">
      <alignment horizontal="center"/>
      <protection/>
    </xf>
    <xf numFmtId="0" fontId="6" fillId="0" borderId="22" xfId="78" applyFont="1" applyFill="1" applyBorder="1" applyAlignment="1" applyProtection="1">
      <alignment horizontal="center"/>
      <protection/>
    </xf>
    <xf numFmtId="1" fontId="5" fillId="0" borderId="25" xfId="78" applyNumberFormat="1" applyFont="1" applyFill="1" applyBorder="1" applyAlignment="1" applyProtection="1">
      <alignment horizontal="right"/>
      <protection/>
    </xf>
    <xf numFmtId="49" fontId="5" fillId="0" borderId="22" xfId="78" applyNumberFormat="1" applyFont="1" applyFill="1" applyBorder="1" applyAlignment="1" applyProtection="1">
      <alignment horizontal="right"/>
      <protection/>
    </xf>
    <xf numFmtId="0" fontId="5" fillId="0" borderId="25" xfId="78" applyFont="1" applyFill="1" applyBorder="1" applyAlignment="1" applyProtection="1">
      <alignment horizontal="right"/>
      <protection/>
    </xf>
    <xf numFmtId="0" fontId="5" fillId="0" borderId="22" xfId="78" applyFont="1" applyFill="1" applyBorder="1" applyAlignment="1" applyProtection="1">
      <alignment horizontal="right"/>
      <protection/>
    </xf>
    <xf numFmtId="177" fontId="5" fillId="0" borderId="25" xfId="78" applyNumberFormat="1" applyFont="1" applyFill="1" applyBorder="1" applyAlignment="1" applyProtection="1">
      <alignment horizontal="right"/>
      <protection/>
    </xf>
    <xf numFmtId="0" fontId="5" fillId="0" borderId="22" xfId="78" applyFont="1" applyFill="1" applyBorder="1" applyAlignment="1" applyProtection="1">
      <alignment horizontal="center"/>
      <protection/>
    </xf>
    <xf numFmtId="0" fontId="5" fillId="0" borderId="25" xfId="78" applyFont="1" applyFill="1" applyBorder="1" applyAlignment="1" applyProtection="1">
      <alignment horizontal="center"/>
      <protection/>
    </xf>
    <xf numFmtId="0" fontId="5" fillId="0" borderId="25" xfId="78" applyNumberFormat="1" applyFont="1" applyFill="1" applyBorder="1" applyAlignment="1" applyProtection="1">
      <alignment horizontal="center"/>
      <protection/>
    </xf>
    <xf numFmtId="174" fontId="6" fillId="0" borderId="22" xfId="78" applyNumberFormat="1" applyFont="1" applyFill="1" applyBorder="1" applyAlignment="1" applyProtection="1">
      <alignment horizontal="center"/>
      <protection/>
    </xf>
    <xf numFmtId="174" fontId="6" fillId="0" borderId="25" xfId="78" applyNumberFormat="1" applyFont="1" applyFill="1" applyBorder="1" applyAlignment="1" applyProtection="1">
      <alignment horizontal="center"/>
      <protection/>
    </xf>
    <xf numFmtId="178" fontId="6" fillId="0" borderId="27" xfId="78" applyNumberFormat="1" applyFont="1" applyFill="1" applyBorder="1" applyAlignment="1" applyProtection="1">
      <alignment horizontal="center"/>
      <protection/>
    </xf>
    <xf numFmtId="0" fontId="68" fillId="0" borderId="19" xfId="78" applyFont="1" applyFill="1" applyBorder="1" applyAlignment="1" applyProtection="1">
      <alignment horizontal="center"/>
      <protection/>
    </xf>
    <xf numFmtId="0" fontId="6" fillId="0" borderId="20" xfId="78" applyFont="1" applyFill="1" applyBorder="1" applyAlignment="1" applyProtection="1">
      <alignment horizontal="center" wrapText="1"/>
      <protection/>
    </xf>
    <xf numFmtId="0" fontId="6" fillId="0" borderId="0" xfId="78" applyFont="1" applyFill="1" applyBorder="1" applyAlignment="1" applyProtection="1">
      <alignment horizontal="center"/>
      <protection/>
    </xf>
    <xf numFmtId="0" fontId="6" fillId="0" borderId="20" xfId="78" applyFont="1" applyFill="1" applyBorder="1" applyAlignment="1" applyProtection="1">
      <alignment horizontal="center"/>
      <protection/>
    </xf>
    <xf numFmtId="169" fontId="6" fillId="0" borderId="20" xfId="42" applyNumberFormat="1" applyFont="1" applyFill="1" applyBorder="1" applyAlignment="1" applyProtection="1">
      <alignment horizontal="right"/>
      <protection/>
    </xf>
    <xf numFmtId="168" fontId="6" fillId="0" borderId="0" xfId="42" applyNumberFormat="1" applyFont="1" applyFill="1" applyBorder="1" applyAlignment="1" applyProtection="1">
      <alignment horizontal="right"/>
      <protection/>
    </xf>
    <xf numFmtId="0" fontId="6" fillId="0" borderId="0" xfId="78" applyFont="1" applyFill="1" applyBorder="1" applyAlignment="1" applyProtection="1">
      <alignment horizontal="right"/>
      <protection/>
    </xf>
    <xf numFmtId="171" fontId="6" fillId="0" borderId="20" xfId="94" applyNumberFormat="1" applyFont="1" applyFill="1" applyBorder="1" applyAlignment="1" applyProtection="1">
      <alignment/>
      <protection/>
    </xf>
    <xf numFmtId="0" fontId="66" fillId="0" borderId="21" xfId="78" applyFont="1" applyFill="1" applyBorder="1" applyAlignment="1" applyProtection="1" quotePrefix="1">
      <alignment horizontal="center" wrapText="1"/>
      <protection/>
    </xf>
    <xf numFmtId="0" fontId="66" fillId="0" borderId="17" xfId="78" applyFont="1" applyFill="1" applyBorder="1" applyAlignment="1" applyProtection="1" quotePrefix="1">
      <alignment horizontal="center" wrapText="1"/>
      <protection/>
    </xf>
    <xf numFmtId="0" fontId="66" fillId="0" borderId="16" xfId="78" applyFont="1" applyFill="1" applyBorder="1" applyAlignment="1" applyProtection="1" quotePrefix="1">
      <alignment horizontal="center" wrapText="1"/>
      <protection/>
    </xf>
    <xf numFmtId="171" fontId="66" fillId="0" borderId="17" xfId="94" applyNumberFormat="1" applyFont="1" applyFill="1" applyBorder="1" applyAlignment="1" applyProtection="1" quotePrefix="1">
      <alignment wrapText="1"/>
      <protection/>
    </xf>
    <xf numFmtId="171" fontId="66" fillId="0" borderId="16" xfId="94" applyNumberFormat="1" applyFont="1" applyFill="1" applyBorder="1" applyAlignment="1" applyProtection="1" quotePrefix="1">
      <alignment wrapText="1"/>
      <protection/>
    </xf>
    <xf numFmtId="169" fontId="66" fillId="0" borderId="17" xfId="42" applyNumberFormat="1" applyFont="1" applyFill="1" applyBorder="1" applyAlignment="1" applyProtection="1" quotePrefix="1">
      <alignment horizontal="center" wrapText="1"/>
      <protection/>
    </xf>
    <xf numFmtId="0" fontId="66" fillId="0" borderId="28" xfId="78" applyFont="1" applyFill="1" applyBorder="1" applyAlignment="1" applyProtection="1" quotePrefix="1">
      <alignment horizontal="center" wrapText="1"/>
      <protection/>
    </xf>
    <xf numFmtId="2" fontId="5" fillId="0" borderId="0" xfId="78" applyNumberFormat="1" applyFont="1" applyFill="1" applyBorder="1" applyProtection="1">
      <alignment/>
      <protection/>
    </xf>
    <xf numFmtId="171" fontId="5" fillId="0" borderId="0" xfId="78" applyNumberFormat="1" applyFont="1" applyFill="1" applyBorder="1" applyProtection="1">
      <alignment/>
      <protection/>
    </xf>
    <xf numFmtId="10" fontId="5" fillId="0" borderId="0" xfId="78" applyNumberFormat="1" applyFont="1" applyFill="1" applyBorder="1" applyProtection="1">
      <alignment/>
      <protection/>
    </xf>
    <xf numFmtId="175" fontId="5" fillId="0" borderId="0" xfId="78" applyNumberFormat="1" applyFont="1" applyFill="1" applyBorder="1" applyProtection="1">
      <alignment/>
      <protection/>
    </xf>
    <xf numFmtId="0" fontId="5" fillId="0" borderId="0" xfId="78" applyFont="1" applyFill="1" applyBorder="1" applyAlignment="1" applyProtection="1">
      <alignment horizontal="left"/>
      <protection/>
    </xf>
    <xf numFmtId="1" fontId="5" fillId="0" borderId="0" xfId="78" applyNumberFormat="1" applyFont="1" applyFill="1" applyBorder="1" applyAlignment="1">
      <alignment horizontal="right"/>
      <protection/>
    </xf>
    <xf numFmtId="168" fontId="5" fillId="0" borderId="0" xfId="42" applyNumberFormat="1" applyFont="1" applyFill="1" applyBorder="1" applyAlignment="1">
      <alignment horizontal="right"/>
    </xf>
    <xf numFmtId="0" fontId="5" fillId="0" borderId="0" xfId="78" applyFont="1" applyFill="1" applyBorder="1" applyAlignment="1">
      <alignment horizontal="right"/>
      <protection/>
    </xf>
    <xf numFmtId="177" fontId="5" fillId="0" borderId="0" xfId="42" applyNumberFormat="1" applyFont="1" applyFill="1" applyBorder="1" applyAlignment="1">
      <alignment horizontal="right"/>
    </xf>
    <xf numFmtId="171" fontId="5" fillId="0" borderId="0" xfId="78" applyNumberFormat="1" applyFont="1" applyFill="1" applyBorder="1" applyAlignment="1">
      <alignment horizontal="center"/>
      <protection/>
    </xf>
    <xf numFmtId="14" fontId="5" fillId="0" borderId="0" xfId="78" applyNumberFormat="1" applyFont="1" applyFill="1" applyBorder="1" applyAlignment="1">
      <alignment horizontal="center"/>
      <protection/>
    </xf>
    <xf numFmtId="0" fontId="5" fillId="0" borderId="0" xfId="78" applyNumberFormat="1" applyFont="1" applyFill="1" applyBorder="1" applyAlignment="1">
      <alignment horizontal="center"/>
      <protection/>
    </xf>
    <xf numFmtId="174" fontId="6" fillId="0" borderId="0" xfId="42" applyNumberFormat="1" applyFont="1" applyFill="1" applyBorder="1" applyAlignment="1">
      <alignment horizontal="center"/>
    </xf>
    <xf numFmtId="174" fontId="6" fillId="0" borderId="0" xfId="78" applyNumberFormat="1" applyFont="1" applyFill="1" applyBorder="1" applyAlignment="1">
      <alignment horizontal="center"/>
      <protection/>
    </xf>
    <xf numFmtId="178" fontId="6" fillId="0" borderId="0" xfId="78" applyNumberFormat="1" applyFont="1" applyFill="1" applyBorder="1" applyAlignment="1">
      <alignment horizontal="center"/>
      <protection/>
    </xf>
    <xf numFmtId="0" fontId="66" fillId="33" borderId="18" xfId="78" applyFont="1" applyFill="1" applyBorder="1" applyAlignment="1" quotePrefix="1">
      <alignment horizontal="center" wrapText="1"/>
      <protection/>
    </xf>
    <xf numFmtId="0" fontId="66" fillId="33" borderId="22" xfId="78" applyFont="1" applyFill="1" applyBorder="1" applyAlignment="1" quotePrefix="1">
      <alignment horizontal="center" wrapText="1"/>
      <protection/>
    </xf>
    <xf numFmtId="0" fontId="66" fillId="33" borderId="27" xfId="78" applyFont="1" applyFill="1" applyBorder="1" applyAlignment="1" quotePrefix="1">
      <alignment horizontal="center" wrapText="1"/>
      <protection/>
    </xf>
    <xf numFmtId="0" fontId="66" fillId="33" borderId="21" xfId="78" applyFont="1" applyFill="1" applyBorder="1" applyAlignment="1" quotePrefix="1">
      <alignment horizontal="center" wrapText="1"/>
      <protection/>
    </xf>
    <xf numFmtId="0" fontId="66" fillId="33" borderId="17" xfId="78" applyFont="1" applyFill="1" applyBorder="1" applyAlignment="1" quotePrefix="1">
      <alignment horizontal="center" wrapText="1"/>
      <protection/>
    </xf>
    <xf numFmtId="0" fontId="66" fillId="33" borderId="16" xfId="78" applyFont="1" applyFill="1" applyBorder="1" applyAlignment="1" quotePrefix="1">
      <alignment horizontal="center" wrapText="1"/>
      <protection/>
    </xf>
    <xf numFmtId="0" fontId="66" fillId="33" borderId="28" xfId="78" applyFont="1" applyFill="1" applyBorder="1" applyAlignment="1" quotePrefix="1">
      <alignment horizontal="center" wrapText="1"/>
      <protection/>
    </xf>
    <xf numFmtId="0" fontId="6" fillId="0" borderId="29" xfId="78" applyFont="1" applyFill="1" applyBorder="1" applyAlignment="1">
      <alignment horizontal="center"/>
      <protection/>
    </xf>
    <xf numFmtId="0" fontId="68" fillId="0" borderId="19" xfId="78" applyFont="1" applyFill="1" applyBorder="1">
      <alignment/>
      <protection/>
    </xf>
    <xf numFmtId="10" fontId="6" fillId="0" borderId="0" xfId="78" applyNumberFormat="1" applyFont="1" applyFill="1" applyBorder="1" applyAlignment="1">
      <alignment horizontal="right"/>
      <protection/>
    </xf>
    <xf numFmtId="10" fontId="6" fillId="0" borderId="20" xfId="78" applyNumberFormat="1" applyFont="1" applyFill="1" applyBorder="1" applyAlignment="1">
      <alignment horizontal="right"/>
      <protection/>
    </xf>
    <xf numFmtId="10" fontId="6" fillId="0" borderId="29" xfId="78" applyNumberFormat="1" applyFont="1" applyFill="1" applyBorder="1" applyAlignment="1">
      <alignment horizontal="right"/>
      <protection/>
    </xf>
    <xf numFmtId="2" fontId="6" fillId="0" borderId="0" xfId="78" applyNumberFormat="1" applyFont="1" applyFill="1" applyBorder="1" applyAlignment="1">
      <alignment horizontal="center"/>
      <protection/>
    </xf>
    <xf numFmtId="180" fontId="5" fillId="0" borderId="0" xfId="42" applyNumberFormat="1" applyFont="1" applyFill="1" applyBorder="1" applyAlignment="1">
      <alignment horizontal="right"/>
    </xf>
    <xf numFmtId="0" fontId="68" fillId="0" borderId="19" xfId="78" applyFont="1" applyFill="1" applyBorder="1" applyAlignment="1">
      <alignment horizontal="center" vertical="center"/>
      <protection/>
    </xf>
    <xf numFmtId="169" fontId="66" fillId="0" borderId="20" xfId="42" applyNumberFormat="1" applyFont="1" applyFill="1" applyBorder="1" applyAlignment="1">
      <alignment horizontal="right" wrapText="1"/>
    </xf>
    <xf numFmtId="10" fontId="66" fillId="0" borderId="0" xfId="78" applyNumberFormat="1" applyFont="1" applyFill="1" applyBorder="1" applyAlignment="1">
      <alignment horizontal="right" wrapText="1"/>
      <protection/>
    </xf>
    <xf numFmtId="0" fontId="66" fillId="0" borderId="20" xfId="78" applyFont="1" applyFill="1" applyBorder="1" applyAlignment="1">
      <alignment horizontal="right" wrapText="1"/>
      <protection/>
    </xf>
    <xf numFmtId="0" fontId="66" fillId="0" borderId="29" xfId="78" applyFont="1" applyFill="1" applyBorder="1" applyAlignment="1">
      <alignment horizontal="right" wrapText="1"/>
      <protection/>
    </xf>
    <xf numFmtId="2" fontId="66" fillId="0" borderId="0" xfId="78" applyNumberFormat="1" applyFont="1" applyFill="1" applyBorder="1" applyAlignment="1">
      <alignment horizontal="center" wrapText="1"/>
      <protection/>
    </xf>
    <xf numFmtId="0" fontId="66" fillId="0" borderId="0" xfId="78" applyFont="1" applyFill="1" applyBorder="1" applyAlignment="1">
      <alignment horizontal="center" wrapText="1"/>
      <protection/>
    </xf>
    <xf numFmtId="169" fontId="6" fillId="0" borderId="25" xfId="42" applyNumberFormat="1" applyFont="1" applyFill="1" applyBorder="1" applyAlignment="1">
      <alignment horizontal="right"/>
    </xf>
    <xf numFmtId="9" fontId="6" fillId="0" borderId="27" xfId="78" applyNumberFormat="1" applyFont="1" applyFill="1" applyBorder="1" applyAlignment="1">
      <alignment horizontal="right"/>
      <protection/>
    </xf>
    <xf numFmtId="0" fontId="6" fillId="0" borderId="20" xfId="78" applyFont="1" applyFill="1" applyBorder="1" applyAlignment="1">
      <alignment horizontal="right"/>
      <protection/>
    </xf>
    <xf numFmtId="0" fontId="6" fillId="0" borderId="29" xfId="78" applyFont="1" applyFill="1" applyBorder="1" applyAlignment="1">
      <alignment horizontal="right"/>
      <protection/>
    </xf>
    <xf numFmtId="0" fontId="6" fillId="0" borderId="17" xfId="78" applyFont="1" applyFill="1" applyBorder="1" applyAlignment="1">
      <alignment horizontal="right"/>
      <protection/>
    </xf>
    <xf numFmtId="0" fontId="6" fillId="0" borderId="28" xfId="78" applyFont="1" applyFill="1" applyBorder="1" applyAlignment="1">
      <alignment horizontal="right"/>
      <protection/>
    </xf>
    <xf numFmtId="168" fontId="5" fillId="0" borderId="0" xfId="42" applyNumberFormat="1" applyFont="1" applyFill="1" applyBorder="1" applyAlignment="1">
      <alignment horizontal="center"/>
    </xf>
    <xf numFmtId="0" fontId="68" fillId="0" borderId="18" xfId="78" applyFont="1" applyFill="1" applyBorder="1">
      <alignment/>
      <protection/>
    </xf>
    <xf numFmtId="0" fontId="6" fillId="0" borderId="25" xfId="78" applyFont="1" applyFill="1" applyBorder="1" applyAlignment="1">
      <alignment horizontal="right"/>
      <protection/>
    </xf>
    <xf numFmtId="0" fontId="6" fillId="0" borderId="22" xfId="78" applyFont="1" applyFill="1" applyBorder="1" applyAlignment="1">
      <alignment horizontal="right"/>
      <protection/>
    </xf>
    <xf numFmtId="0" fontId="6" fillId="0" borderId="27" xfId="78" applyFont="1" applyFill="1" applyBorder="1" applyAlignment="1">
      <alignment horizontal="right"/>
      <protection/>
    </xf>
    <xf numFmtId="0" fontId="0" fillId="0" borderId="21" xfId="78" applyFont="1" applyFill="1" applyBorder="1">
      <alignment/>
      <protection/>
    </xf>
    <xf numFmtId="0" fontId="5" fillId="0" borderId="17" xfId="78" applyFont="1" applyFill="1" applyBorder="1">
      <alignment/>
      <protection/>
    </xf>
    <xf numFmtId="0" fontId="5" fillId="0" borderId="28" xfId="78" applyFont="1" applyFill="1" applyBorder="1">
      <alignment/>
      <protection/>
    </xf>
    <xf numFmtId="0" fontId="68" fillId="0" borderId="25" xfId="78" applyFont="1" applyFill="1" applyBorder="1">
      <alignment/>
      <protection/>
    </xf>
    <xf numFmtId="179" fontId="68" fillId="0" borderId="17" xfId="78" applyNumberFormat="1" applyFont="1" applyFill="1" applyBorder="1">
      <alignment/>
      <protection/>
    </xf>
    <xf numFmtId="164" fontId="6" fillId="0" borderId="16" xfId="77" applyNumberFormat="1" applyFont="1" applyFill="1" applyBorder="1" applyAlignment="1">
      <alignment horizontal="right"/>
      <protection/>
    </xf>
    <xf numFmtId="164" fontId="6" fillId="0" borderId="0" xfId="77" applyNumberFormat="1" applyFont="1" applyFill="1" applyBorder="1" applyAlignment="1">
      <alignment horizontal="right"/>
      <protection/>
    </xf>
    <xf numFmtId="172" fontId="6" fillId="0" borderId="25" xfId="77" applyNumberFormat="1" applyFont="1" applyFill="1" applyBorder="1" applyAlignment="1">
      <alignment horizontal="center"/>
      <protection/>
    </xf>
    <xf numFmtId="172" fontId="6" fillId="0" borderId="20" xfId="77" applyNumberFormat="1" applyFont="1" applyFill="1" applyBorder="1" applyAlignment="1">
      <alignment horizontal="center"/>
      <protection/>
    </xf>
    <xf numFmtId="0" fontId="6" fillId="0" borderId="21" xfId="77" applyFont="1" applyFill="1" applyBorder="1" applyAlignment="1">
      <alignment horizontal="left" wrapText="1"/>
      <protection/>
    </xf>
    <xf numFmtId="172" fontId="6" fillId="0" borderId="17" xfId="77" applyNumberFormat="1" applyFont="1" applyFill="1" applyBorder="1" applyAlignment="1">
      <alignment horizontal="center" wrapText="1"/>
      <protection/>
    </xf>
    <xf numFmtId="0" fontId="5" fillId="0" borderId="0" xfId="77" applyFont="1" applyFill="1" applyBorder="1" applyAlignment="1">
      <alignment wrapText="1"/>
      <protection/>
    </xf>
    <xf numFmtId="164" fontId="6" fillId="0" borderId="0" xfId="77" applyNumberFormat="1" applyFont="1" applyFill="1" applyBorder="1" applyAlignment="1">
      <alignment horizontal="right" wrapText="1"/>
      <protection/>
    </xf>
    <xf numFmtId="164" fontId="66" fillId="33" borderId="25" xfId="77" applyNumberFormat="1" applyFont="1" applyFill="1" applyBorder="1" applyAlignment="1">
      <alignment horizontal="right"/>
      <protection/>
    </xf>
    <xf numFmtId="0" fontId="66" fillId="33" borderId="21" xfId="77" applyFont="1" applyFill="1" applyBorder="1" applyAlignment="1">
      <alignment horizontal="left"/>
      <protection/>
    </xf>
    <xf numFmtId="164" fontId="66" fillId="33" borderId="17" xfId="77" applyNumberFormat="1" applyFont="1" applyFill="1" applyBorder="1" applyAlignment="1">
      <alignment horizontal="right"/>
      <protection/>
    </xf>
    <xf numFmtId="0" fontId="0" fillId="0" borderId="17" xfId="77" applyFont="1" applyBorder="1">
      <alignment/>
      <protection/>
    </xf>
    <xf numFmtId="164" fontId="6" fillId="0" borderId="20" xfId="77" applyNumberFormat="1" applyFont="1" applyFill="1" applyBorder="1" applyAlignment="1">
      <alignment horizontal="right"/>
      <protection/>
    </xf>
    <xf numFmtId="164" fontId="6" fillId="0" borderId="17" xfId="77" applyNumberFormat="1" applyFont="1" applyFill="1" applyBorder="1" applyAlignment="1">
      <alignment horizontal="right"/>
      <protection/>
    </xf>
    <xf numFmtId="0" fontId="5" fillId="0" borderId="0" xfId="77" applyFont="1" applyFill="1">
      <alignment/>
      <protection/>
    </xf>
    <xf numFmtId="0" fontId="66" fillId="33" borderId="25" xfId="77" applyFont="1" applyFill="1" applyBorder="1" applyAlignment="1">
      <alignment horizontal="left"/>
      <protection/>
    </xf>
    <xf numFmtId="0" fontId="66" fillId="33" borderId="17" xfId="77" applyFont="1" applyFill="1" applyBorder="1" applyAlignment="1">
      <alignment horizontal="left"/>
      <protection/>
    </xf>
    <xf numFmtId="0" fontId="6" fillId="0" borderId="25" xfId="77" applyFont="1" applyFill="1" applyBorder="1" applyAlignment="1">
      <alignment horizontal="left" wrapText="1"/>
      <protection/>
    </xf>
    <xf numFmtId="0" fontId="5" fillId="0" borderId="0" xfId="77" applyFont="1" applyFill="1" applyAlignment="1">
      <alignment wrapText="1"/>
      <protection/>
    </xf>
    <xf numFmtId="0" fontId="2" fillId="0" borderId="0" xfId="77" applyFont="1">
      <alignment/>
      <protection/>
    </xf>
    <xf numFmtId="0" fontId="2" fillId="0" borderId="0" xfId="77" applyFont="1" applyAlignment="1">
      <alignment wrapText="1"/>
      <protection/>
    </xf>
    <xf numFmtId="0" fontId="16" fillId="0" borderId="0" xfId="77" applyFont="1">
      <alignment/>
      <protection/>
    </xf>
    <xf numFmtId="0" fontId="68" fillId="0" borderId="16" xfId="77" applyFont="1" applyBorder="1">
      <alignment/>
      <protection/>
    </xf>
    <xf numFmtId="0" fontId="0" fillId="0" borderId="16" xfId="77" applyFont="1" applyBorder="1">
      <alignment/>
      <protection/>
    </xf>
    <xf numFmtId="0" fontId="0" fillId="0" borderId="0" xfId="77" applyFont="1" applyAlignment="1">
      <alignment horizontal="center"/>
      <protection/>
    </xf>
    <xf numFmtId="0" fontId="69" fillId="0" borderId="0" xfId="77" applyFont="1">
      <alignment/>
      <protection/>
    </xf>
    <xf numFmtId="0" fontId="66" fillId="33" borderId="25" xfId="71" applyFont="1" applyFill="1" applyBorder="1" applyAlignment="1">
      <alignment horizontal="center"/>
      <protection/>
    </xf>
    <xf numFmtId="0" fontId="66" fillId="33" borderId="27" xfId="71" applyFont="1" applyFill="1" applyBorder="1" applyAlignment="1">
      <alignment horizontal="center"/>
      <protection/>
    </xf>
    <xf numFmtId="4" fontId="66" fillId="33" borderId="25" xfId="71" applyNumberFormat="1" applyFont="1" applyFill="1" applyBorder="1" applyAlignment="1">
      <alignment horizontal="center"/>
      <protection/>
    </xf>
    <xf numFmtId="4" fontId="66" fillId="33" borderId="27" xfId="71" applyNumberFormat="1" applyFont="1" applyFill="1" applyBorder="1" applyAlignment="1">
      <alignment horizontal="center"/>
      <protection/>
    </xf>
    <xf numFmtId="0" fontId="19" fillId="0" borderId="25" xfId="71" applyFont="1" applyFill="1" applyBorder="1" applyAlignment="1">
      <alignment horizontal="left"/>
      <protection/>
    </xf>
    <xf numFmtId="0" fontId="68" fillId="0" borderId="20" xfId="77" applyFont="1" applyBorder="1" applyAlignment="1">
      <alignment horizontal="left"/>
      <protection/>
    </xf>
    <xf numFmtId="168" fontId="68" fillId="0" borderId="20" xfId="37" applyFont="1" applyBorder="1" applyAlignment="1">
      <alignment horizontal="center"/>
    </xf>
    <xf numFmtId="0" fontId="68" fillId="0" borderId="29" xfId="77" applyFont="1" applyBorder="1" applyAlignment="1">
      <alignment horizontal="left"/>
      <protection/>
    </xf>
    <xf numFmtId="10" fontId="68" fillId="0" borderId="20" xfId="86" applyNumberFormat="1" applyFont="1" applyBorder="1" applyAlignment="1">
      <alignment horizontal="center" vertical="center"/>
    </xf>
    <xf numFmtId="10" fontId="68" fillId="0" borderId="20" xfId="86" applyNumberFormat="1" applyFont="1" applyBorder="1" applyAlignment="1">
      <alignment horizontal="center"/>
    </xf>
    <xf numFmtId="176" fontId="68" fillId="0" borderId="20" xfId="37" applyNumberFormat="1" applyFont="1" applyBorder="1" applyAlignment="1">
      <alignment horizontal="center"/>
    </xf>
    <xf numFmtId="168" fontId="68" fillId="0" borderId="20" xfId="37" applyFont="1" applyBorder="1" applyAlignment="1">
      <alignment/>
    </xf>
    <xf numFmtId="176" fontId="68" fillId="0" borderId="20" xfId="37" applyNumberFormat="1" applyFont="1" applyBorder="1" applyAlignment="1">
      <alignment/>
    </xf>
    <xf numFmtId="0" fontId="68" fillId="0" borderId="17" xfId="77" applyFont="1" applyBorder="1" applyAlignment="1">
      <alignment horizontal="left"/>
      <protection/>
    </xf>
    <xf numFmtId="0" fontId="68" fillId="0" borderId="17" xfId="77" applyFont="1" applyBorder="1" applyAlignment="1">
      <alignment horizontal="center"/>
      <protection/>
    </xf>
    <xf numFmtId="0" fontId="68" fillId="0" borderId="28" xfId="77" applyFont="1" applyBorder="1" applyAlignment="1">
      <alignment horizontal="left"/>
      <protection/>
    </xf>
    <xf numFmtId="10" fontId="68" fillId="0" borderId="17" xfId="86" applyNumberFormat="1" applyFont="1" applyBorder="1" applyAlignment="1">
      <alignment horizontal="center" vertical="center"/>
    </xf>
    <xf numFmtId="10" fontId="68" fillId="0" borderId="17" xfId="86" applyNumberFormat="1" applyFont="1" applyBorder="1" applyAlignment="1">
      <alignment horizontal="center"/>
    </xf>
    <xf numFmtId="176" fontId="68" fillId="0" borderId="17" xfId="37" applyNumberFormat="1" applyFont="1" applyBorder="1" applyAlignment="1">
      <alignment/>
    </xf>
    <xf numFmtId="0" fontId="0" fillId="0" borderId="0" xfId="77" applyFont="1" applyBorder="1" applyAlignment="1">
      <alignment horizontal="left"/>
      <protection/>
    </xf>
    <xf numFmtId="0" fontId="0" fillId="0" borderId="0" xfId="77" applyFont="1" applyBorder="1" applyAlignment="1">
      <alignment horizontal="center"/>
      <protection/>
    </xf>
    <xf numFmtId="168" fontId="0" fillId="0" borderId="0" xfId="37" applyFont="1" applyBorder="1" applyAlignment="1">
      <alignment/>
    </xf>
    <xf numFmtId="10" fontId="68" fillId="0" borderId="0" xfId="86" applyNumberFormat="1" applyFont="1" applyBorder="1" applyAlignment="1">
      <alignment horizontal="center" vertical="center"/>
    </xf>
    <xf numFmtId="10" fontId="68" fillId="0" borderId="0" xfId="86" applyNumberFormat="1" applyFont="1" applyBorder="1" applyAlignment="1">
      <alignment horizontal="center"/>
    </xf>
    <xf numFmtId="176" fontId="68" fillId="0" borderId="0" xfId="37" applyNumberFormat="1" applyFont="1" applyBorder="1" applyAlignment="1">
      <alignment/>
    </xf>
    <xf numFmtId="168" fontId="68" fillId="0" borderId="0" xfId="37" applyFont="1" applyBorder="1" applyAlignment="1">
      <alignment/>
    </xf>
    <xf numFmtId="0" fontId="68" fillId="0" borderId="0" xfId="77" applyFont="1" applyBorder="1" applyAlignment="1">
      <alignment horizontal="left"/>
      <protection/>
    </xf>
    <xf numFmtId="0" fontId="5" fillId="0" borderId="0" xfId="0" applyFont="1" applyAlignment="1">
      <alignment horizontal="center"/>
    </xf>
    <xf numFmtId="0" fontId="19" fillId="0" borderId="0" xfId="0" applyFont="1" applyAlignment="1">
      <alignment/>
    </xf>
    <xf numFmtId="0" fontId="0" fillId="0" borderId="20" xfId="77" applyFont="1" applyBorder="1" applyAlignment="1">
      <alignment horizontal="center" vertical="center"/>
      <protection/>
    </xf>
    <xf numFmtId="0" fontId="0" fillId="0" borderId="20" xfId="77" applyFont="1" applyBorder="1" applyAlignment="1">
      <alignment horizontal="center"/>
      <protection/>
    </xf>
    <xf numFmtId="0" fontId="0" fillId="0" borderId="19" xfId="78" applyFont="1" applyBorder="1">
      <alignment/>
      <protection/>
    </xf>
    <xf numFmtId="0" fontId="68" fillId="0" borderId="20" xfId="78" applyFont="1" applyFill="1" applyBorder="1">
      <alignment/>
      <protection/>
    </xf>
    <xf numFmtId="0" fontId="68" fillId="0" borderId="17" xfId="78" applyFont="1" applyFill="1" applyBorder="1">
      <alignment/>
      <protection/>
    </xf>
    <xf numFmtId="0" fontId="68" fillId="0" borderId="20" xfId="77" applyFont="1" applyBorder="1" applyAlignment="1">
      <alignment horizontal="center" vertical="center"/>
      <protection/>
    </xf>
    <xf numFmtId="0" fontId="0" fillId="0" borderId="0" xfId="0" applyFont="1" applyAlignment="1">
      <alignment wrapText="1"/>
    </xf>
    <xf numFmtId="0" fontId="0" fillId="0" borderId="0" xfId="0" applyAlignment="1">
      <alignment wrapText="1"/>
    </xf>
    <xf numFmtId="0" fontId="5" fillId="0" borderId="0" xfId="0" applyFont="1" applyFill="1" applyAlignment="1">
      <alignment horizontal="left" vertical="top"/>
    </xf>
    <xf numFmtId="0" fontId="66" fillId="33" borderId="18" xfId="77" applyFont="1" applyFill="1" applyBorder="1" applyAlignment="1">
      <alignment horizontal="center" wrapText="1"/>
      <protection/>
    </xf>
    <xf numFmtId="0" fontId="6" fillId="0" borderId="21" xfId="77" applyFont="1" applyFill="1" applyBorder="1" applyAlignment="1">
      <alignment horizontal="left"/>
      <protection/>
    </xf>
    <xf numFmtId="0" fontId="66" fillId="33" borderId="18" xfId="77" applyFont="1" applyFill="1" applyBorder="1" applyAlignment="1">
      <alignment horizontal="center"/>
      <protection/>
    </xf>
    <xf numFmtId="0" fontId="66" fillId="33" borderId="27" xfId="77" applyFont="1" applyFill="1" applyBorder="1" applyAlignment="1">
      <alignment horizontal="center"/>
      <protection/>
    </xf>
    <xf numFmtId="0" fontId="6" fillId="0" borderId="18" xfId="77" applyFont="1" applyFill="1" applyBorder="1" applyAlignment="1">
      <alignment horizontal="left"/>
      <protection/>
    </xf>
    <xf numFmtId="0" fontId="6" fillId="0" borderId="19" xfId="77" applyFont="1" applyFill="1" applyBorder="1" applyAlignment="1">
      <alignment horizontal="left"/>
      <protection/>
    </xf>
    <xf numFmtId="0" fontId="66" fillId="33" borderId="19" xfId="77" applyFont="1" applyFill="1" applyBorder="1" applyAlignment="1">
      <alignment horizontal="center"/>
      <protection/>
    </xf>
    <xf numFmtId="0" fontId="66" fillId="33" borderId="29" xfId="77" applyFont="1" applyFill="1" applyBorder="1" applyAlignment="1">
      <alignment horizontal="center"/>
      <protection/>
    </xf>
    <xf numFmtId="0" fontId="66" fillId="33" borderId="21" xfId="77" applyFont="1" applyFill="1" applyBorder="1" applyAlignment="1">
      <alignment horizontal="center"/>
      <protection/>
    </xf>
    <xf numFmtId="0" fontId="66" fillId="33" borderId="28" xfId="77" applyFont="1" applyFill="1" applyBorder="1" applyAlignment="1">
      <alignment horizontal="center"/>
      <protection/>
    </xf>
    <xf numFmtId="169" fontId="66" fillId="0" borderId="0" xfId="41" applyNumberFormat="1" applyFont="1" applyFill="1" applyBorder="1" applyAlignment="1" quotePrefix="1">
      <alignment horizontal="center" wrapText="1"/>
    </xf>
    <xf numFmtId="0" fontId="25" fillId="0" borderId="22" xfId="77" applyFont="1" applyFill="1" applyBorder="1" applyAlignment="1">
      <alignment/>
      <protection/>
    </xf>
    <xf numFmtId="0" fontId="19" fillId="0" borderId="16" xfId="0" applyFont="1" applyBorder="1" applyAlignment="1">
      <alignment/>
    </xf>
    <xf numFmtId="0" fontId="26" fillId="37" borderId="24" xfId="71" applyFont="1" applyFill="1" applyBorder="1" applyAlignment="1">
      <alignment horizontal="center"/>
      <protection/>
    </xf>
    <xf numFmtId="4" fontId="26" fillId="37" borderId="24" xfId="71" applyNumberFormat="1" applyFont="1" applyFill="1" applyBorder="1" applyAlignment="1">
      <alignment horizontal="center"/>
      <protection/>
    </xf>
    <xf numFmtId="4" fontId="26" fillId="37" borderId="33" xfId="71" applyNumberFormat="1" applyFont="1" applyFill="1" applyBorder="1" applyAlignment="1">
      <alignment horizontal="center"/>
      <protection/>
    </xf>
    <xf numFmtId="0" fontId="26" fillId="0" borderId="23" xfId="71" applyFont="1" applyFill="1" applyBorder="1" applyAlignment="1">
      <alignment horizontal="center"/>
      <protection/>
    </xf>
    <xf numFmtId="4" fontId="26" fillId="0" borderId="24" xfId="71" applyNumberFormat="1" applyFont="1" applyFill="1" applyBorder="1" applyAlignment="1">
      <alignment horizontal="center"/>
      <protection/>
    </xf>
    <xf numFmtId="4" fontId="26" fillId="0" borderId="33" xfId="71" applyNumberFormat="1" applyFont="1" applyFill="1" applyBorder="1" applyAlignment="1">
      <alignment horizontal="center"/>
      <protection/>
    </xf>
    <xf numFmtId="0" fontId="0" fillId="35" borderId="20" xfId="77" applyFont="1" applyFill="1" applyBorder="1" applyAlignment="1">
      <alignment horizontal="center" vertical="center"/>
      <protection/>
    </xf>
    <xf numFmtId="0" fontId="5" fillId="0" borderId="0" xfId="77" applyFont="1" applyFill="1" applyBorder="1" applyAlignment="1">
      <alignment horizontal="left" vertical="top" wrapText="1"/>
      <protection/>
    </xf>
    <xf numFmtId="169" fontId="6" fillId="0" borderId="25" xfId="38" applyNumberFormat="1" applyFont="1" applyFill="1" applyBorder="1" applyAlignment="1">
      <alignment horizontal="right"/>
    </xf>
    <xf numFmtId="170" fontId="6" fillId="0" borderId="20" xfId="38" applyNumberFormat="1" applyFont="1" applyFill="1" applyBorder="1" applyAlignment="1">
      <alignment horizontal="right"/>
    </xf>
    <xf numFmtId="169" fontId="6" fillId="0" borderId="20" xfId="38" applyNumberFormat="1" applyFont="1" applyFill="1" applyBorder="1" applyAlignment="1">
      <alignment horizontal="right"/>
    </xf>
    <xf numFmtId="169" fontId="6" fillId="0" borderId="29" xfId="39" applyNumberFormat="1" applyFont="1" applyFill="1" applyBorder="1" applyAlignment="1" quotePrefix="1">
      <alignment horizontal="right"/>
    </xf>
    <xf numFmtId="169" fontId="6" fillId="0" borderId="20" xfId="39" applyNumberFormat="1" applyFont="1" applyFill="1" applyBorder="1" applyAlignment="1" quotePrefix="1">
      <alignment horizontal="right"/>
    </xf>
    <xf numFmtId="169" fontId="6" fillId="0" borderId="19" xfId="39" applyNumberFormat="1" applyFont="1" applyFill="1" applyBorder="1" applyAlignment="1" quotePrefix="1">
      <alignment horizontal="right"/>
    </xf>
    <xf numFmtId="10" fontId="6" fillId="0" borderId="18" xfId="96" applyNumberFormat="1" applyFont="1" applyFill="1" applyBorder="1" applyAlignment="1" quotePrefix="1">
      <alignment horizontal="right"/>
    </xf>
    <xf numFmtId="10" fontId="6" fillId="0" borderId="25" xfId="96" applyNumberFormat="1" applyFont="1" applyFill="1" applyBorder="1" applyAlignment="1" quotePrefix="1">
      <alignment horizontal="right"/>
    </xf>
    <xf numFmtId="10" fontId="6" fillId="0" borderId="19" xfId="96" applyNumberFormat="1" applyFont="1" applyFill="1" applyBorder="1" applyAlignment="1" quotePrefix="1">
      <alignment horizontal="right"/>
    </xf>
    <xf numFmtId="10" fontId="6" fillId="0" borderId="20" xfId="96" applyNumberFormat="1" applyFont="1" applyFill="1" applyBorder="1" applyAlignment="1" quotePrefix="1">
      <alignment horizontal="right"/>
    </xf>
    <xf numFmtId="10" fontId="6" fillId="0" borderId="21" xfId="96" applyNumberFormat="1" applyFont="1" applyFill="1" applyBorder="1" applyAlignment="1" quotePrefix="1">
      <alignment horizontal="right"/>
    </xf>
    <xf numFmtId="10" fontId="6" fillId="0" borderId="17" xfId="96" applyNumberFormat="1" applyFont="1" applyFill="1" applyBorder="1" applyAlignment="1" quotePrefix="1">
      <alignment horizontal="right"/>
    </xf>
    <xf numFmtId="169" fontId="6" fillId="0" borderId="33" xfId="39" applyNumberFormat="1" applyFont="1" applyFill="1" applyBorder="1" applyAlignment="1" quotePrefix="1">
      <alignment horizontal="right"/>
    </xf>
    <xf numFmtId="181" fontId="6" fillId="0" borderId="29" xfId="41" applyNumberFormat="1" applyFont="1" applyFill="1" applyBorder="1" applyAlignment="1" quotePrefix="1">
      <alignment horizontal="right"/>
    </xf>
    <xf numFmtId="168" fontId="6" fillId="0" borderId="29" xfId="41" applyNumberFormat="1" applyFont="1" applyFill="1" applyBorder="1" applyAlignment="1" quotePrefix="1">
      <alignment horizontal="left"/>
    </xf>
    <xf numFmtId="168" fontId="6" fillId="0" borderId="20" xfId="41" applyNumberFormat="1" applyFont="1" applyFill="1" applyBorder="1" applyAlignment="1" quotePrefix="1">
      <alignment horizontal="left"/>
    </xf>
    <xf numFmtId="168" fontId="6" fillId="0" borderId="27" xfId="44" applyFont="1" applyFill="1" applyBorder="1" applyAlignment="1">
      <alignment horizontal="left"/>
    </xf>
    <xf numFmtId="10" fontId="6" fillId="0" borderId="27" xfId="88" applyNumberFormat="1" applyFont="1" applyFill="1" applyBorder="1" applyAlignment="1">
      <alignment horizontal="right"/>
    </xf>
    <xf numFmtId="168" fontId="6" fillId="0" borderId="25" xfId="37" applyFont="1" applyFill="1" applyBorder="1" applyAlignment="1">
      <alignment horizontal="left"/>
    </xf>
    <xf numFmtId="168" fontId="6" fillId="0" borderId="29" xfId="44" applyFont="1" applyFill="1" applyBorder="1" applyAlignment="1">
      <alignment horizontal="left"/>
    </xf>
    <xf numFmtId="10" fontId="6" fillId="0" borderId="29" xfId="88" applyNumberFormat="1" applyFont="1" applyFill="1" applyBorder="1" applyAlignment="1">
      <alignment horizontal="right"/>
    </xf>
    <xf numFmtId="168" fontId="6" fillId="0" borderId="20" xfId="37" applyFont="1" applyFill="1" applyBorder="1" applyAlignment="1">
      <alignment horizontal="left"/>
    </xf>
    <xf numFmtId="168" fontId="6" fillId="0" borderId="28" xfId="44" applyFont="1" applyFill="1" applyBorder="1" applyAlignment="1">
      <alignment horizontal="left"/>
    </xf>
    <xf numFmtId="10" fontId="6" fillId="0" borderId="28" xfId="88" applyNumberFormat="1" applyFont="1" applyFill="1" applyBorder="1" applyAlignment="1">
      <alignment horizontal="right"/>
    </xf>
    <xf numFmtId="173" fontId="6" fillId="0" borderId="17" xfId="41" applyNumberFormat="1" applyFont="1" applyFill="1" applyBorder="1" applyAlignment="1">
      <alignment horizontal="left"/>
    </xf>
    <xf numFmtId="9" fontId="6" fillId="0" borderId="24" xfId="95" applyNumberFormat="1" applyFont="1" applyFill="1" applyBorder="1" applyAlignment="1" quotePrefix="1">
      <alignment horizontal="right"/>
    </xf>
    <xf numFmtId="173" fontId="6" fillId="0" borderId="21" xfId="41" applyNumberFormat="1" applyFont="1" applyFill="1" applyBorder="1" applyAlignment="1">
      <alignment horizontal="left"/>
    </xf>
    <xf numFmtId="9" fontId="6" fillId="0" borderId="17" xfId="95" applyNumberFormat="1" applyFont="1" applyFill="1" applyBorder="1" applyAlignment="1" quotePrefix="1">
      <alignment horizontal="right"/>
    </xf>
    <xf numFmtId="10" fontId="6" fillId="0" borderId="27" xfId="95" applyNumberFormat="1" applyFont="1" applyFill="1" applyBorder="1" applyAlignment="1">
      <alignment horizontal="right"/>
    </xf>
    <xf numFmtId="173" fontId="6" fillId="0" borderId="22" xfId="41" applyNumberFormat="1" applyFont="1" applyFill="1" applyBorder="1" applyAlignment="1">
      <alignment horizontal="right"/>
    </xf>
    <xf numFmtId="10" fontId="6" fillId="0" borderId="25" xfId="95" applyNumberFormat="1" applyFont="1" applyFill="1" applyBorder="1" applyAlignment="1">
      <alignment horizontal="right"/>
    </xf>
    <xf numFmtId="10" fontId="6" fillId="0" borderId="29" xfId="95" applyNumberFormat="1" applyFont="1" applyFill="1" applyBorder="1" applyAlignment="1">
      <alignment horizontal="right"/>
    </xf>
    <xf numFmtId="173" fontId="6" fillId="0" borderId="0" xfId="41" applyNumberFormat="1" applyFont="1" applyFill="1" applyBorder="1" applyAlignment="1">
      <alignment horizontal="right"/>
    </xf>
    <xf numFmtId="10" fontId="6" fillId="0" borderId="20" xfId="95" applyNumberFormat="1" applyFont="1" applyFill="1" applyBorder="1" applyAlignment="1">
      <alignment horizontal="right"/>
    </xf>
    <xf numFmtId="169" fontId="6" fillId="0" borderId="17" xfId="41" applyNumberFormat="1" applyFont="1" applyFill="1" applyBorder="1" applyAlignment="1">
      <alignment horizontal="right"/>
    </xf>
    <xf numFmtId="10" fontId="6" fillId="0" borderId="28" xfId="95" applyNumberFormat="1" applyFont="1" applyFill="1" applyBorder="1" applyAlignment="1">
      <alignment horizontal="right"/>
    </xf>
    <xf numFmtId="10" fontId="6" fillId="0" borderId="17" xfId="95" applyNumberFormat="1" applyFont="1" applyFill="1" applyBorder="1" applyAlignment="1">
      <alignment horizontal="right"/>
    </xf>
    <xf numFmtId="169" fontId="68" fillId="0" borderId="21" xfId="41" applyNumberFormat="1" applyFont="1" applyBorder="1" applyAlignment="1">
      <alignment/>
    </xf>
    <xf numFmtId="9" fontId="68" fillId="0" borderId="17" xfId="77" applyNumberFormat="1" applyFont="1" applyBorder="1">
      <alignment/>
      <protection/>
    </xf>
    <xf numFmtId="169" fontId="68" fillId="0" borderId="24" xfId="41" applyNumberFormat="1" applyFont="1" applyBorder="1" applyAlignment="1">
      <alignment/>
    </xf>
    <xf numFmtId="173" fontId="6" fillId="0" borderId="27" xfId="41" applyNumberFormat="1" applyFont="1" applyFill="1" applyBorder="1" applyAlignment="1">
      <alignment horizontal="right"/>
    </xf>
    <xf numFmtId="173" fontId="6" fillId="0" borderId="25" xfId="41" applyNumberFormat="1" applyFont="1" applyFill="1" applyBorder="1" applyAlignment="1">
      <alignment horizontal="right"/>
    </xf>
    <xf numFmtId="173" fontId="6" fillId="0" borderId="29" xfId="41" applyNumberFormat="1" applyFont="1" applyFill="1" applyBorder="1" applyAlignment="1">
      <alignment horizontal="right"/>
    </xf>
    <xf numFmtId="173" fontId="6" fillId="0" borderId="20" xfId="41" applyNumberFormat="1" applyFont="1" applyFill="1" applyBorder="1" applyAlignment="1">
      <alignment horizontal="right"/>
    </xf>
    <xf numFmtId="173" fontId="6" fillId="0" borderId="28" xfId="41" applyNumberFormat="1" applyFont="1" applyFill="1" applyBorder="1" applyAlignment="1">
      <alignment horizontal="right"/>
    </xf>
    <xf numFmtId="173" fontId="6" fillId="0" borderId="17" xfId="41" applyNumberFormat="1" applyFont="1" applyFill="1" applyBorder="1" applyAlignment="1">
      <alignment horizontal="right"/>
    </xf>
    <xf numFmtId="9" fontId="68" fillId="0" borderId="24" xfId="77" applyNumberFormat="1" applyFont="1" applyBorder="1">
      <alignment/>
      <protection/>
    </xf>
    <xf numFmtId="168" fontId="6" fillId="0" borderId="18" xfId="42" applyFont="1" applyFill="1" applyBorder="1" applyAlignment="1">
      <alignment/>
    </xf>
    <xf numFmtId="10" fontId="6" fillId="0" borderId="18" xfId="87" applyNumberFormat="1" applyFont="1" applyFill="1" applyBorder="1" applyAlignment="1">
      <alignment/>
    </xf>
    <xf numFmtId="10" fontId="6" fillId="0" borderId="25" xfId="87" applyNumberFormat="1" applyFont="1" applyFill="1" applyBorder="1" applyAlignment="1">
      <alignment/>
    </xf>
    <xf numFmtId="168" fontId="6" fillId="0" borderId="19" xfId="42" applyFont="1" applyFill="1" applyBorder="1" applyAlignment="1">
      <alignment/>
    </xf>
    <xf numFmtId="10" fontId="6" fillId="0" borderId="19" xfId="87" applyNumberFormat="1" applyFont="1" applyFill="1" applyBorder="1" applyAlignment="1">
      <alignment/>
    </xf>
    <xf numFmtId="10" fontId="6" fillId="0" borderId="20" xfId="87" applyNumberFormat="1" applyFont="1" applyFill="1" applyBorder="1" applyAlignment="1">
      <alignment/>
    </xf>
    <xf numFmtId="168" fontId="6" fillId="0" borderId="21" xfId="42" applyFont="1" applyFill="1" applyBorder="1" applyAlignment="1">
      <alignment/>
    </xf>
    <xf numFmtId="10" fontId="6" fillId="0" borderId="21" xfId="87" applyNumberFormat="1" applyFont="1" applyFill="1" applyBorder="1" applyAlignment="1">
      <alignment/>
    </xf>
    <xf numFmtId="10" fontId="6" fillId="0" borderId="17" xfId="87" applyNumberFormat="1" applyFont="1" applyFill="1" applyBorder="1" applyAlignment="1">
      <alignment/>
    </xf>
    <xf numFmtId="168" fontId="0" fillId="0" borderId="0" xfId="37" applyFont="1" applyAlignment="1">
      <alignment/>
    </xf>
    <xf numFmtId="168" fontId="6" fillId="0" borderId="29" xfId="41" applyNumberFormat="1" applyFont="1" applyFill="1" applyBorder="1" applyAlignment="1">
      <alignment horizontal="center"/>
    </xf>
    <xf numFmtId="10" fontId="6" fillId="0" borderId="20" xfId="95" applyNumberFormat="1" applyFont="1" applyFill="1" applyBorder="1" applyAlignment="1" quotePrefix="1">
      <alignment/>
    </xf>
    <xf numFmtId="169" fontId="6" fillId="0" borderId="19" xfId="77" applyNumberFormat="1" applyFont="1" applyFill="1" applyBorder="1" applyAlignment="1">
      <alignment horizontal="center"/>
      <protection/>
    </xf>
    <xf numFmtId="173" fontId="6" fillId="0" borderId="18" xfId="41" applyNumberFormat="1" applyFont="1" applyFill="1" applyBorder="1" applyAlignment="1" quotePrefix="1">
      <alignment/>
    </xf>
    <xf numFmtId="10" fontId="6" fillId="0" borderId="18" xfId="95" applyNumberFormat="1" applyFont="1" applyFill="1" applyBorder="1" applyAlignment="1" quotePrefix="1">
      <alignment/>
    </xf>
    <xf numFmtId="173" fontId="6" fillId="0" borderId="25" xfId="41" applyNumberFormat="1" applyFont="1" applyFill="1" applyBorder="1" applyAlignment="1" quotePrefix="1">
      <alignment/>
    </xf>
    <xf numFmtId="10" fontId="6" fillId="0" borderId="27" xfId="95" applyNumberFormat="1" applyFont="1" applyFill="1" applyBorder="1" applyAlignment="1" quotePrefix="1">
      <alignment/>
    </xf>
    <xf numFmtId="173" fontId="6" fillId="0" borderId="19" xfId="41" applyNumberFormat="1" applyFont="1" applyFill="1" applyBorder="1" applyAlignment="1" quotePrefix="1">
      <alignment/>
    </xf>
    <xf numFmtId="10" fontId="6" fillId="0" borderId="19" xfId="95" applyNumberFormat="1" applyFont="1" applyFill="1" applyBorder="1" applyAlignment="1" quotePrefix="1">
      <alignment/>
    </xf>
    <xf numFmtId="173" fontId="6" fillId="0" borderId="20" xfId="41" applyNumberFormat="1" applyFont="1" applyFill="1" applyBorder="1" applyAlignment="1" quotePrefix="1">
      <alignment/>
    </xf>
    <xf numFmtId="10" fontId="6" fillId="0" borderId="29" xfId="95" applyNumberFormat="1" applyFont="1" applyFill="1" applyBorder="1" applyAlignment="1" quotePrefix="1">
      <alignment/>
    </xf>
    <xf numFmtId="173" fontId="6" fillId="0" borderId="21" xfId="41" applyNumberFormat="1" applyFont="1" applyFill="1" applyBorder="1" applyAlignment="1" quotePrefix="1">
      <alignment/>
    </xf>
    <xf numFmtId="10" fontId="6" fillId="0" borderId="21" xfId="95" applyNumberFormat="1" applyFont="1" applyFill="1" applyBorder="1" applyAlignment="1" quotePrefix="1">
      <alignment/>
    </xf>
    <xf numFmtId="173" fontId="6" fillId="0" borderId="17" xfId="41" applyNumberFormat="1" applyFont="1" applyFill="1" applyBorder="1" applyAlignment="1" quotePrefix="1">
      <alignment/>
    </xf>
    <xf numFmtId="10" fontId="6" fillId="0" borderId="28" xfId="95" applyNumberFormat="1" applyFont="1" applyFill="1" applyBorder="1" applyAlignment="1" quotePrefix="1">
      <alignment/>
    </xf>
    <xf numFmtId="169" fontId="6" fillId="0" borderId="24" xfId="41" applyNumberFormat="1" applyFont="1" applyFill="1" applyBorder="1" applyAlignment="1" quotePrefix="1">
      <alignment/>
    </xf>
    <xf numFmtId="9" fontId="6" fillId="0" borderId="17" xfId="95" applyNumberFormat="1" applyFont="1" applyFill="1" applyBorder="1" applyAlignment="1" quotePrefix="1">
      <alignment/>
    </xf>
    <xf numFmtId="169" fontId="6" fillId="0" borderId="17" xfId="41" applyNumberFormat="1" applyFont="1" applyFill="1" applyBorder="1" applyAlignment="1" quotePrefix="1">
      <alignment/>
    </xf>
    <xf numFmtId="9" fontId="6" fillId="0" borderId="24" xfId="95" applyNumberFormat="1" applyFont="1" applyFill="1" applyBorder="1" applyAlignment="1" quotePrefix="1">
      <alignment/>
    </xf>
    <xf numFmtId="10" fontId="6" fillId="0" borderId="25" xfId="95" applyNumberFormat="1" applyFont="1" applyFill="1" applyBorder="1" applyAlignment="1" quotePrefix="1">
      <alignment/>
    </xf>
    <xf numFmtId="169" fontId="6" fillId="0" borderId="18" xfId="52" applyNumberFormat="1" applyFont="1" applyFill="1" applyBorder="1" applyAlignment="1">
      <alignment/>
    </xf>
    <xf numFmtId="10" fontId="6" fillId="0" borderId="18" xfId="91" applyNumberFormat="1" applyFont="1" applyFill="1" applyBorder="1" applyAlignment="1">
      <alignment/>
    </xf>
    <xf numFmtId="167" fontId="6" fillId="0" borderId="18" xfId="52" applyFont="1" applyFill="1" applyBorder="1" applyAlignment="1">
      <alignment/>
    </xf>
    <xf numFmtId="10" fontId="6" fillId="0" borderId="25" xfId="91" applyNumberFormat="1" applyFont="1" applyFill="1" applyBorder="1" applyAlignment="1">
      <alignment/>
    </xf>
    <xf numFmtId="169" fontId="6" fillId="0" borderId="19" xfId="52" applyNumberFormat="1" applyFont="1" applyFill="1" applyBorder="1" applyAlignment="1">
      <alignment/>
    </xf>
    <xf numFmtId="10" fontId="6" fillId="0" borderId="19" xfId="91" applyNumberFormat="1" applyFont="1" applyFill="1" applyBorder="1" applyAlignment="1">
      <alignment/>
    </xf>
    <xf numFmtId="167" fontId="6" fillId="0" borderId="19" xfId="52" applyFont="1" applyFill="1" applyBorder="1" applyAlignment="1">
      <alignment/>
    </xf>
    <xf numFmtId="10" fontId="6" fillId="0" borderId="20" xfId="91" applyNumberFormat="1" applyFont="1" applyFill="1" applyBorder="1" applyAlignment="1">
      <alignment/>
    </xf>
    <xf numFmtId="10" fontId="6" fillId="0" borderId="17" xfId="95" applyNumberFormat="1" applyFont="1" applyFill="1" applyBorder="1" applyAlignment="1" quotePrefix="1">
      <alignment/>
    </xf>
    <xf numFmtId="173" fontId="6" fillId="0" borderId="29" xfId="41" applyNumberFormat="1" applyFont="1" applyFill="1" applyBorder="1" applyAlignment="1" quotePrefix="1">
      <alignment horizontal="right"/>
    </xf>
    <xf numFmtId="10" fontId="6" fillId="0" borderId="20" xfId="95" applyNumberFormat="1" applyFont="1" applyFill="1" applyBorder="1" applyAlignment="1" quotePrefix="1">
      <alignment horizontal="right"/>
    </xf>
    <xf numFmtId="169" fontId="6" fillId="0" borderId="20" xfId="41" applyNumberFormat="1" applyFont="1" applyFill="1" applyBorder="1" applyAlignment="1" quotePrefix="1">
      <alignment horizontal="right"/>
    </xf>
    <xf numFmtId="169" fontId="6" fillId="0" borderId="33" xfId="41" applyNumberFormat="1" applyFont="1" applyFill="1" applyBorder="1" applyAlignment="1" quotePrefix="1">
      <alignment horizontal="right"/>
    </xf>
    <xf numFmtId="169" fontId="6" fillId="0" borderId="21" xfId="52" applyNumberFormat="1" applyFont="1" applyFill="1" applyBorder="1" applyAlignment="1">
      <alignment/>
    </xf>
    <xf numFmtId="10" fontId="6" fillId="0" borderId="21" xfId="91" applyNumberFormat="1" applyFont="1" applyFill="1" applyBorder="1" applyAlignment="1">
      <alignment/>
    </xf>
    <xf numFmtId="167" fontId="6" fillId="0" borderId="21" xfId="52" applyFont="1" applyFill="1" applyBorder="1" applyAlignment="1">
      <alignment/>
    </xf>
    <xf numFmtId="10" fontId="6" fillId="0" borderId="17" xfId="91" applyNumberFormat="1" applyFont="1" applyFill="1" applyBorder="1" applyAlignment="1">
      <alignment/>
    </xf>
    <xf numFmtId="0" fontId="26" fillId="37" borderId="18" xfId="0" applyFont="1" applyFill="1" applyBorder="1" applyAlignment="1">
      <alignment wrapText="1"/>
    </xf>
    <xf numFmtId="0" fontId="26" fillId="37" borderId="22" xfId="0" applyFont="1" applyFill="1" applyBorder="1" applyAlignment="1">
      <alignment wrapText="1"/>
    </xf>
    <xf numFmtId="0" fontId="26" fillId="37" borderId="27" xfId="0" applyFont="1" applyFill="1" applyBorder="1" applyAlignment="1">
      <alignment horizontal="center" wrapText="1"/>
    </xf>
    <xf numFmtId="0" fontId="26" fillId="37" borderId="25" xfId="0" applyFont="1" applyFill="1" applyBorder="1" applyAlignment="1">
      <alignment wrapText="1"/>
    </xf>
    <xf numFmtId="0" fontId="26" fillId="37" borderId="21" xfId="0" applyFont="1" applyFill="1" applyBorder="1" applyAlignment="1">
      <alignment wrapText="1"/>
    </xf>
    <xf numFmtId="0" fontId="26" fillId="37" borderId="16" xfId="0" applyFont="1" applyFill="1" applyBorder="1" applyAlignment="1">
      <alignment wrapText="1"/>
    </xf>
    <xf numFmtId="0" fontId="26" fillId="37" borderId="28" xfId="0" applyFont="1" applyFill="1" applyBorder="1" applyAlignment="1">
      <alignment horizontal="center" wrapText="1"/>
    </xf>
    <xf numFmtId="0" fontId="26" fillId="37" borderId="17" xfId="0" applyFont="1" applyFill="1" applyBorder="1" applyAlignment="1">
      <alignment wrapText="1"/>
    </xf>
    <xf numFmtId="0" fontId="6" fillId="0" borderId="29" xfId="73" applyFont="1" applyBorder="1" applyAlignment="1">
      <alignment horizontal="center"/>
      <protection/>
    </xf>
    <xf numFmtId="170" fontId="6" fillId="0" borderId="20" xfId="45" applyNumberFormat="1" applyFont="1" applyFill="1" applyBorder="1" applyAlignment="1">
      <alignment horizontal="right"/>
    </xf>
    <xf numFmtId="170" fontId="6" fillId="0" borderId="20" xfId="43" applyNumberFormat="1" applyFont="1" applyFill="1" applyBorder="1" applyAlignment="1">
      <alignment horizontal="right"/>
    </xf>
    <xf numFmtId="0" fontId="73" fillId="0" borderId="29" xfId="0" applyFont="1" applyBorder="1" applyAlignment="1">
      <alignment horizontal="center"/>
    </xf>
    <xf numFmtId="0" fontId="73" fillId="0" borderId="0" xfId="0" applyFont="1" applyBorder="1" applyAlignment="1">
      <alignment/>
    </xf>
    <xf numFmtId="167" fontId="0" fillId="0" borderId="20" xfId="63" applyFont="1" applyBorder="1" applyAlignment="1">
      <alignment/>
    </xf>
    <xf numFmtId="0" fontId="0" fillId="0" borderId="0" xfId="0" applyFont="1" applyBorder="1" applyAlignment="1">
      <alignment/>
    </xf>
    <xf numFmtId="0" fontId="0" fillId="0" borderId="29" xfId="0" applyFont="1" applyBorder="1" applyAlignment="1">
      <alignment/>
    </xf>
    <xf numFmtId="0" fontId="73" fillId="0" borderId="0" xfId="0" applyFont="1" applyFill="1" applyBorder="1" applyAlignment="1">
      <alignment/>
    </xf>
    <xf numFmtId="0" fontId="0" fillId="0" borderId="16" xfId="0" applyFont="1" applyBorder="1" applyAlignment="1">
      <alignment/>
    </xf>
    <xf numFmtId="0" fontId="0" fillId="0" borderId="28" xfId="0" applyFont="1" applyBorder="1" applyAlignment="1">
      <alignment horizontal="center"/>
    </xf>
    <xf numFmtId="0" fontId="0" fillId="0" borderId="16" xfId="0" applyFill="1" applyBorder="1" applyAlignment="1">
      <alignment/>
    </xf>
    <xf numFmtId="10" fontId="6" fillId="0" borderId="0" xfId="96" applyNumberFormat="1" applyFont="1" applyFill="1" applyBorder="1" applyAlignment="1" quotePrefix="1">
      <alignment horizontal="right"/>
    </xf>
    <xf numFmtId="0" fontId="66" fillId="0" borderId="19" xfId="72" applyFont="1" applyFill="1" applyBorder="1" applyAlignment="1">
      <alignment horizontal="center" wrapText="1"/>
      <protection/>
    </xf>
    <xf numFmtId="0" fontId="66" fillId="0" borderId="19" xfId="72" applyFont="1" applyFill="1" applyBorder="1" applyAlignment="1">
      <alignment horizontal="center"/>
      <protection/>
    </xf>
    <xf numFmtId="0" fontId="68" fillId="0" borderId="19" xfId="0" applyFont="1" applyBorder="1" applyAlignment="1">
      <alignment/>
    </xf>
    <xf numFmtId="170" fontId="68" fillId="0" borderId="20" xfId="0" applyNumberFormat="1" applyFont="1" applyBorder="1" applyAlignment="1">
      <alignment horizontal="right" vertical="top"/>
    </xf>
    <xf numFmtId="10" fontId="68" fillId="0" borderId="0" xfId="0" applyNumberFormat="1" applyFont="1" applyBorder="1" applyAlignment="1">
      <alignment/>
    </xf>
    <xf numFmtId="9" fontId="68" fillId="0" borderId="0" xfId="0" applyNumberFormat="1" applyFont="1" applyBorder="1" applyAlignment="1">
      <alignment/>
    </xf>
    <xf numFmtId="0" fontId="68" fillId="0" borderId="19" xfId="0" applyFont="1" applyFill="1" applyBorder="1" applyAlignment="1">
      <alignment/>
    </xf>
    <xf numFmtId="170" fontId="68" fillId="0" borderId="20" xfId="0" applyNumberFormat="1" applyFont="1" applyBorder="1" applyAlignment="1">
      <alignment/>
    </xf>
    <xf numFmtId="0" fontId="6" fillId="0" borderId="22" xfId="73" applyFont="1" applyFill="1" applyBorder="1" applyAlignment="1">
      <alignment/>
      <protection/>
    </xf>
    <xf numFmtId="0" fontId="6" fillId="0" borderId="27" xfId="73" applyFont="1" applyBorder="1" applyAlignment="1">
      <alignment horizontal="center"/>
      <protection/>
    </xf>
    <xf numFmtId="170" fontId="6" fillId="0" borderId="25" xfId="65" applyNumberFormat="1" applyFont="1" applyFill="1" applyBorder="1" applyAlignment="1">
      <alignment horizontal="right"/>
    </xf>
    <xf numFmtId="0" fontId="66" fillId="33" borderId="21" xfId="72" applyFont="1" applyFill="1" applyBorder="1" applyAlignment="1">
      <alignment horizontal="center" vertical="center"/>
      <protection/>
    </xf>
    <xf numFmtId="0" fontId="66" fillId="33" borderId="28" xfId="72" applyFont="1" applyFill="1" applyBorder="1" applyAlignment="1">
      <alignment horizontal="center" vertical="center" wrapText="1"/>
      <protection/>
    </xf>
    <xf numFmtId="0" fontId="66" fillId="33" borderId="17" xfId="72" applyFont="1" applyFill="1" applyBorder="1" applyAlignment="1">
      <alignment horizontal="center" vertical="center" wrapText="1"/>
      <protection/>
    </xf>
    <xf numFmtId="0" fontId="66" fillId="33" borderId="25" xfId="72" applyFont="1" applyFill="1" applyBorder="1" applyAlignment="1">
      <alignment vertical="center" wrapText="1"/>
      <protection/>
    </xf>
    <xf numFmtId="0" fontId="66" fillId="33" borderId="17" xfId="72" applyFont="1" applyFill="1" applyBorder="1" applyAlignment="1">
      <alignment horizontal="center" vertical="center"/>
      <protection/>
    </xf>
    <xf numFmtId="0" fontId="1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77" applyFont="1" applyFill="1" applyBorder="1" applyAlignment="1">
      <alignment horizontal="left" vertical="top" wrapText="1"/>
      <protection/>
    </xf>
    <xf numFmtId="0" fontId="68" fillId="0" borderId="25" xfId="77" applyFont="1" applyBorder="1" applyAlignment="1">
      <alignment horizontal="center" vertical="center"/>
      <protection/>
    </xf>
    <xf numFmtId="0" fontId="68" fillId="0" borderId="20" xfId="77" applyFont="1" applyBorder="1" applyAlignment="1">
      <alignment horizontal="center" vertical="center"/>
      <protection/>
    </xf>
    <xf numFmtId="0" fontId="0" fillId="0" borderId="22" xfId="0" applyFont="1" applyFill="1" applyBorder="1" applyAlignment="1">
      <alignment horizontal="left" vertical="top"/>
    </xf>
    <xf numFmtId="0" fontId="0" fillId="0" borderId="22" xfId="0" applyFont="1" applyBorder="1" applyAlignment="1">
      <alignment horizontal="left" vertical="top"/>
    </xf>
    <xf numFmtId="0" fontId="5" fillId="0" borderId="22" xfId="77" applyFont="1" applyFill="1" applyBorder="1" applyAlignment="1">
      <alignment horizontal="left" vertical="top" wrapText="1"/>
      <protection/>
    </xf>
    <xf numFmtId="0" fontId="5" fillId="0" borderId="0" xfId="77" applyFont="1" applyFill="1" applyBorder="1" applyAlignment="1">
      <alignment horizontal="left" vertical="top" wrapText="1"/>
      <protection/>
    </xf>
    <xf numFmtId="0" fontId="66" fillId="33" borderId="25" xfId="72" applyFont="1" applyFill="1" applyBorder="1" applyAlignment="1">
      <alignment horizontal="center" vertical="center" wrapText="1"/>
      <protection/>
    </xf>
    <xf numFmtId="0" fontId="66" fillId="33" borderId="17" xfId="72" applyFont="1" applyFill="1" applyBorder="1" applyAlignment="1">
      <alignment horizontal="center" vertical="center" wrapText="1"/>
      <protection/>
    </xf>
    <xf numFmtId="0" fontId="5" fillId="0" borderId="22" xfId="68" applyFont="1" applyFill="1" applyBorder="1" applyAlignment="1">
      <alignment horizontal="left" vertical="top" wrapText="1"/>
      <protection/>
    </xf>
    <xf numFmtId="0" fontId="5" fillId="0" borderId="0" xfId="68" applyFont="1" applyFill="1" applyBorder="1" applyAlignment="1">
      <alignment horizontal="left" vertical="top" wrapText="1"/>
      <protection/>
    </xf>
    <xf numFmtId="0" fontId="66" fillId="33" borderId="18" xfId="77" applyFont="1" applyFill="1" applyBorder="1" applyAlignment="1">
      <alignment horizontal="center" wrapText="1"/>
      <protection/>
    </xf>
    <xf numFmtId="0" fontId="66" fillId="33" borderId="27" xfId="77" applyFont="1" applyFill="1" applyBorder="1" applyAlignment="1">
      <alignment horizontal="center" wrapText="1"/>
      <protection/>
    </xf>
    <xf numFmtId="0" fontId="66" fillId="33" borderId="21" xfId="77" applyFont="1" applyFill="1" applyBorder="1" applyAlignment="1">
      <alignment horizontal="center" wrapText="1"/>
      <protection/>
    </xf>
    <xf numFmtId="0" fontId="66" fillId="33" borderId="28" xfId="77" applyFont="1" applyFill="1" applyBorder="1" applyAlignment="1">
      <alignment horizontal="center" wrapText="1"/>
      <protection/>
    </xf>
    <xf numFmtId="0" fontId="6" fillId="0" borderId="21" xfId="77" applyFont="1" applyFill="1" applyBorder="1" applyAlignment="1">
      <alignment horizontal="left"/>
      <protection/>
    </xf>
    <xf numFmtId="0" fontId="6" fillId="0" borderId="28" xfId="77" applyFont="1" applyFill="1" applyBorder="1" applyAlignment="1">
      <alignment horizontal="left"/>
      <protection/>
    </xf>
    <xf numFmtId="0" fontId="66" fillId="33" borderId="18" xfId="77" applyFont="1" applyFill="1" applyBorder="1" applyAlignment="1">
      <alignment horizontal="center"/>
      <protection/>
    </xf>
    <xf numFmtId="0" fontId="66" fillId="33" borderId="27" xfId="77" applyFont="1" applyFill="1" applyBorder="1" applyAlignment="1">
      <alignment horizontal="center"/>
      <protection/>
    </xf>
    <xf numFmtId="0" fontId="3" fillId="0" borderId="22" xfId="72" applyFont="1" applyBorder="1" applyAlignment="1">
      <alignment horizontal="left" wrapText="1"/>
      <protection/>
    </xf>
    <xf numFmtId="0" fontId="6" fillId="0" borderId="18" xfId="77" applyFont="1" applyFill="1" applyBorder="1" applyAlignment="1">
      <alignment horizontal="left"/>
      <protection/>
    </xf>
    <xf numFmtId="0" fontId="6" fillId="0" borderId="27" xfId="77" applyFont="1" applyFill="1" applyBorder="1" applyAlignment="1">
      <alignment horizontal="left"/>
      <protection/>
    </xf>
    <xf numFmtId="0" fontId="6" fillId="0" borderId="19" xfId="77" applyFont="1" applyFill="1" applyBorder="1" applyAlignment="1">
      <alignment horizontal="left"/>
      <protection/>
    </xf>
    <xf numFmtId="0" fontId="6" fillId="0" borderId="29" xfId="77" applyFont="1" applyFill="1" applyBorder="1" applyAlignment="1">
      <alignment horizontal="left"/>
      <protection/>
    </xf>
    <xf numFmtId="0" fontId="66" fillId="33" borderId="19" xfId="77" applyFont="1" applyFill="1" applyBorder="1" applyAlignment="1">
      <alignment horizontal="center"/>
      <protection/>
    </xf>
    <xf numFmtId="0" fontId="66" fillId="33" borderId="29" xfId="77" applyFont="1" applyFill="1" applyBorder="1" applyAlignment="1">
      <alignment horizontal="center"/>
      <protection/>
    </xf>
    <xf numFmtId="0" fontId="5" fillId="0" borderId="22" xfId="72" applyFont="1" applyFill="1" applyBorder="1" applyAlignment="1">
      <alignment horizontal="left" wrapText="1"/>
      <protection/>
    </xf>
    <xf numFmtId="0" fontId="3" fillId="0" borderId="22" xfId="82" applyFont="1" applyBorder="1" applyAlignment="1">
      <alignment wrapText="1"/>
      <protection/>
    </xf>
    <xf numFmtId="0" fontId="3" fillId="0" borderId="0" xfId="82" applyFont="1" applyAlignment="1">
      <alignment wrapText="1"/>
      <protection/>
    </xf>
    <xf numFmtId="0" fontId="5" fillId="0" borderId="22" xfId="72" applyFont="1" applyBorder="1" applyAlignment="1">
      <alignment wrapText="1"/>
      <protection/>
    </xf>
    <xf numFmtId="0" fontId="0" fillId="0" borderId="22" xfId="72" applyFont="1" applyBorder="1" applyAlignment="1">
      <alignment wrapText="1"/>
      <protection/>
    </xf>
    <xf numFmtId="0" fontId="0" fillId="0" borderId="0" xfId="72" applyFont="1" applyAlignment="1">
      <alignment wrapText="1"/>
      <protection/>
    </xf>
    <xf numFmtId="0" fontId="3" fillId="0" borderId="22" xfId="84" applyFont="1" applyBorder="1" applyAlignment="1">
      <alignment wrapText="1"/>
      <protection/>
    </xf>
    <xf numFmtId="0" fontId="3" fillId="0" borderId="0" xfId="84" applyFont="1" applyAlignment="1">
      <alignment wrapText="1"/>
      <protection/>
    </xf>
    <xf numFmtId="0" fontId="66" fillId="33" borderId="21" xfId="77" applyFont="1" applyFill="1" applyBorder="1" applyAlignment="1">
      <alignment horizontal="center"/>
      <protection/>
    </xf>
    <xf numFmtId="0" fontId="66" fillId="33" borderId="28" xfId="77" applyFont="1" applyFill="1" applyBorder="1" applyAlignment="1">
      <alignment horizontal="center"/>
      <protection/>
    </xf>
    <xf numFmtId="0" fontId="5" fillId="0" borderId="22" xfId="72" applyFont="1" applyFill="1" applyBorder="1" applyAlignment="1">
      <alignment horizontal="left" vertical="center" wrapText="1"/>
      <protection/>
    </xf>
    <xf numFmtId="0" fontId="6" fillId="0" borderId="0" xfId="77" applyFont="1" applyFill="1" applyBorder="1" applyAlignment="1" quotePrefix="1">
      <alignment horizontal="center"/>
      <protection/>
    </xf>
    <xf numFmtId="0" fontId="68" fillId="0" borderId="25" xfId="78" applyFont="1" applyFill="1" applyBorder="1" applyAlignment="1">
      <alignment horizontal="center" wrapText="1"/>
      <protection/>
    </xf>
    <xf numFmtId="0" fontId="68" fillId="0" borderId="17" xfId="78" applyFont="1" applyFill="1" applyBorder="1" applyAlignment="1">
      <alignment horizontal="center" wrapText="1"/>
      <protection/>
    </xf>
    <xf numFmtId="0" fontId="2" fillId="0" borderId="0" xfId="0" applyFont="1" applyAlignment="1">
      <alignment horizontal="left" vertical="top" wrapText="1"/>
    </xf>
    <xf numFmtId="10" fontId="6" fillId="0" borderId="18" xfId="89" applyNumberFormat="1" applyFont="1" applyFill="1" applyBorder="1" applyAlignment="1">
      <alignment horizontal="center"/>
    </xf>
    <xf numFmtId="10" fontId="6" fillId="0" borderId="27" xfId="89" applyNumberFormat="1" applyFont="1" applyFill="1" applyBorder="1" applyAlignment="1">
      <alignment horizontal="center"/>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6" xfId="37"/>
    <cellStyle name="Comma 18" xfId="38"/>
    <cellStyle name="Comma 2" xfId="39"/>
    <cellStyle name="Comma 20" xfId="40"/>
    <cellStyle name="Comma 21" xfId="41"/>
    <cellStyle name="Comma 21 2" xfId="42"/>
    <cellStyle name="Comma 22" xfId="43"/>
    <cellStyle name="Comma 24" xfId="44"/>
    <cellStyle name="Comma 3" xfId="45"/>
    <cellStyle name="Comma 3 11" xfId="46"/>
    <cellStyle name="Comma 3 11 2" xfId="47"/>
    <cellStyle name="Comma 3 25" xfId="48"/>
    <cellStyle name="Comma 3 25 2" xfId="49"/>
    <cellStyle name="Comma 4" xfId="50"/>
    <cellStyle name="Comma 5" xfId="51"/>
    <cellStyle name="Comma_Fosse Trust Tables" xfId="52"/>
    <cellStyle name="Encabezado 4" xfId="53"/>
    <cellStyle name="Énfasis1" xfId="54"/>
    <cellStyle name="Énfasis2" xfId="55"/>
    <cellStyle name="Énfasis3" xfId="56"/>
    <cellStyle name="Énfasis4" xfId="57"/>
    <cellStyle name="Énfasis5" xfId="58"/>
    <cellStyle name="Énfasis6" xfId="59"/>
    <cellStyle name="Entrada" xfId="60"/>
    <cellStyle name="Hyperlink" xfId="61"/>
    <cellStyle name="Incorrecto" xfId="62"/>
    <cellStyle name="Comma" xfId="63"/>
    <cellStyle name="Comma [0]" xfId="64"/>
    <cellStyle name="Currency" xfId="65"/>
    <cellStyle name="Currency [0]" xfId="66"/>
    <cellStyle name="Neutral" xfId="67"/>
    <cellStyle name="Normal 10" xfId="68"/>
    <cellStyle name="Normal 2" xfId="69"/>
    <cellStyle name="Normal 20" xfId="70"/>
    <cellStyle name="Normal 21" xfId="71"/>
    <cellStyle name="Normal 24" xfId="72"/>
    <cellStyle name="Normal 3" xfId="73"/>
    <cellStyle name="Normal 30" xfId="74"/>
    <cellStyle name="Normal 4" xfId="75"/>
    <cellStyle name="Normal 4 20" xfId="76"/>
    <cellStyle name="Normal 41" xfId="77"/>
    <cellStyle name="Normal 41 2" xfId="78"/>
    <cellStyle name="Normal 43" xfId="79"/>
    <cellStyle name="Normal 6" xfId="80"/>
    <cellStyle name="Normal 71" xfId="81"/>
    <cellStyle name="Normal 72" xfId="82"/>
    <cellStyle name="Normal 73" xfId="83"/>
    <cellStyle name="Normal 75" xfId="84"/>
    <cellStyle name="Notas" xfId="85"/>
    <cellStyle name="Percent 10" xfId="86"/>
    <cellStyle name="Percent 11" xfId="87"/>
    <cellStyle name="Percent 12" xfId="88"/>
    <cellStyle name="Percent 15" xfId="89"/>
    <cellStyle name="Percent 15 2" xfId="90"/>
    <cellStyle name="Percent 17" xfId="91"/>
    <cellStyle name="Percent 18" xfId="92"/>
    <cellStyle name="Percent 2" xfId="93"/>
    <cellStyle name="Percent 2 2" xfId="94"/>
    <cellStyle name="Percent 3" xfId="95"/>
    <cellStyle name="Percent 3 18" xfId="96"/>
    <cellStyle name="Percent 4" xfId="97"/>
    <cellStyle name="Percent 5" xfId="98"/>
    <cellStyle name="Percent 5 10" xfId="99"/>
    <cellStyle name="Percent 5 4" xfId="100"/>
    <cellStyle name="Percent 5 5" xfId="101"/>
    <cellStyle name="Percent 6" xfId="102"/>
    <cellStyle name="Percent 7" xfId="103"/>
    <cellStyle name="Percent 9" xfId="104"/>
    <cellStyle name="Percent" xfId="105"/>
    <cellStyle name="Salida" xfId="106"/>
    <cellStyle name="Texto de advertencia" xfId="107"/>
    <cellStyle name="Texto explicativo" xfId="108"/>
    <cellStyle name="Título" xfId="109"/>
    <cellStyle name="Título 1" xfId="110"/>
    <cellStyle name="Título 2" xfId="111"/>
    <cellStyle name="Título 3" xfId="112"/>
    <cellStyle name="Total" xfId="113"/>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ngton%20Investors%20Report%20Working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F2">
            <v>40908</v>
          </cell>
          <cell r="I2">
            <v>40911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Page 13"/>
      <sheetName val="Current Balance"/>
      <sheetName val="Current LTV"/>
      <sheetName val="OLTV"/>
      <sheetName val="Indexed Valuation"/>
      <sheetName val="Region"/>
      <sheetName val="Repayment Types"/>
      <sheetName val="Loan Purpose"/>
      <sheetName val="Product Type"/>
      <sheetName val="Seasoning"/>
      <sheetName val="Remaining Term"/>
      <sheetName val="Arrears Input"/>
      <sheetName val="GBP CashFlows"/>
      <sheetName val="Weighted Average Yield"/>
      <sheetName val="Balances"/>
      <sheetName val="Rates"/>
      <sheetName val="Ratings"/>
    </sheetNames>
    <sheetDataSet>
      <sheetData sheetId="13">
        <row r="3">
          <cell r="H3">
            <v>1850704038.6499999</v>
          </cell>
          <cell r="J3">
            <v>66024</v>
          </cell>
        </row>
        <row r="4">
          <cell r="H4">
            <v>5587885544.360001</v>
          </cell>
          <cell r="J4">
            <v>75309</v>
          </cell>
        </row>
        <row r="5">
          <cell r="H5">
            <v>6811959418.79</v>
          </cell>
          <cell r="J5">
            <v>55483</v>
          </cell>
        </row>
        <row r="6">
          <cell r="H6">
            <v>4946734314.21</v>
          </cell>
          <cell r="J6">
            <v>28872</v>
          </cell>
        </row>
        <row r="7">
          <cell r="H7">
            <v>2845556385.9900002</v>
          </cell>
          <cell r="J7">
            <v>12882</v>
          </cell>
        </row>
        <row r="8">
          <cell r="H8">
            <v>1528952408.92</v>
          </cell>
          <cell r="J8">
            <v>5634</v>
          </cell>
        </row>
        <row r="9">
          <cell r="H9">
            <v>927746668.26</v>
          </cell>
          <cell r="J9">
            <v>2886</v>
          </cell>
        </row>
        <row r="10">
          <cell r="H10">
            <v>582504490.84</v>
          </cell>
          <cell r="J10">
            <v>1569</v>
          </cell>
        </row>
        <row r="11">
          <cell r="H11">
            <v>383468247.04</v>
          </cell>
          <cell r="J11">
            <v>909</v>
          </cell>
        </row>
        <row r="12">
          <cell r="H12">
            <v>304839450.57</v>
          </cell>
          <cell r="J12">
            <v>645</v>
          </cell>
        </row>
        <row r="13">
          <cell r="H13">
            <v>203049688.66</v>
          </cell>
          <cell r="J13">
            <v>394</v>
          </cell>
        </row>
        <row r="14">
          <cell r="H14">
            <v>91397326.31</v>
          </cell>
          <cell r="J14">
            <v>160</v>
          </cell>
        </row>
        <row r="15">
          <cell r="H15">
            <v>58445837.20999999</v>
          </cell>
          <cell r="J15">
            <v>94</v>
          </cell>
        </row>
        <row r="16">
          <cell r="H16">
            <v>40293169.04</v>
          </cell>
          <cell r="J16">
            <v>60</v>
          </cell>
        </row>
        <row r="17">
          <cell r="H17">
            <v>28886991.44</v>
          </cell>
          <cell r="J17">
            <v>40</v>
          </cell>
        </row>
        <row r="18">
          <cell r="H18">
            <v>17610935.53</v>
          </cell>
          <cell r="J18">
            <v>23</v>
          </cell>
        </row>
        <row r="19">
          <cell r="H19">
            <v>16364104.8</v>
          </cell>
          <cell r="J19">
            <v>20</v>
          </cell>
        </row>
        <row r="20">
          <cell r="H20">
            <v>9533189.79</v>
          </cell>
          <cell r="J20">
            <v>11</v>
          </cell>
        </row>
        <row r="21">
          <cell r="H21">
            <v>5478520.58</v>
          </cell>
          <cell r="J21">
            <v>6</v>
          </cell>
        </row>
        <row r="22">
          <cell r="H22">
            <v>7789623.07</v>
          </cell>
          <cell r="J22">
            <v>8</v>
          </cell>
        </row>
        <row r="24">
          <cell r="H24">
            <v>26249200354.059998</v>
          </cell>
          <cell r="J24">
            <v>251029</v>
          </cell>
        </row>
      </sheetData>
      <sheetData sheetId="14">
        <row r="3">
          <cell r="I3">
            <v>1322286539.06</v>
          </cell>
          <cell r="K3">
            <v>43114</v>
          </cell>
        </row>
        <row r="4">
          <cell r="I4">
            <v>4959667871.95</v>
          </cell>
          <cell r="K4">
            <v>63841</v>
          </cell>
        </row>
        <row r="5">
          <cell r="I5">
            <v>11078954168.27</v>
          </cell>
          <cell r="K5">
            <v>87347</v>
          </cell>
        </row>
        <row r="6">
          <cell r="I6">
            <v>2708592849.3999996</v>
          </cell>
          <cell r="K6">
            <v>17646</v>
          </cell>
        </row>
        <row r="7">
          <cell r="I7">
            <v>2580844539.7200003</v>
          </cell>
          <cell r="K7">
            <v>16830</v>
          </cell>
        </row>
        <row r="8">
          <cell r="I8">
            <v>1901893016.46</v>
          </cell>
          <cell r="K8">
            <v>11626</v>
          </cell>
        </row>
        <row r="9">
          <cell r="I9">
            <v>1113756040.6200001</v>
          </cell>
          <cell r="K9">
            <v>6537</v>
          </cell>
        </row>
        <row r="10">
          <cell r="I10">
            <v>583205328.58</v>
          </cell>
          <cell r="K10">
            <v>4088</v>
          </cell>
        </row>
      </sheetData>
      <sheetData sheetId="16">
        <row r="3">
          <cell r="I3">
            <v>1331901109.9</v>
          </cell>
          <cell r="K3">
            <v>44165</v>
          </cell>
        </row>
        <row r="4">
          <cell r="I4">
            <v>4471587064.21</v>
          </cell>
          <cell r="K4">
            <v>60875</v>
          </cell>
        </row>
        <row r="5">
          <cell r="I5">
            <v>8068779322.49</v>
          </cell>
          <cell r="K5">
            <v>66902</v>
          </cell>
        </row>
        <row r="6">
          <cell r="I6">
            <v>2204536382.38</v>
          </cell>
          <cell r="K6">
            <v>15000</v>
          </cell>
        </row>
        <row r="7">
          <cell r="I7">
            <v>2023324059.42</v>
          </cell>
          <cell r="K7">
            <v>13719</v>
          </cell>
        </row>
        <row r="8">
          <cell r="I8">
            <v>2012426166.38</v>
          </cell>
          <cell r="K8">
            <v>13184</v>
          </cell>
        </row>
        <row r="9">
          <cell r="I9">
            <v>1621005402.03</v>
          </cell>
          <cell r="K9">
            <v>10415</v>
          </cell>
        </row>
        <row r="10">
          <cell r="I10">
            <v>4515640847.25</v>
          </cell>
          <cell r="K10">
            <v>26769</v>
          </cell>
        </row>
      </sheetData>
      <sheetData sheetId="17">
        <row r="3">
          <cell r="F3">
            <v>887478767.9</v>
          </cell>
          <cell r="H3">
            <v>9251</v>
          </cell>
        </row>
        <row r="4">
          <cell r="F4">
            <v>1039337043.65</v>
          </cell>
          <cell r="H4">
            <v>11866</v>
          </cell>
        </row>
        <row r="5">
          <cell r="F5">
            <v>6595204623.299999</v>
          </cell>
          <cell r="H5">
            <v>45778</v>
          </cell>
        </row>
        <row r="6">
          <cell r="F6">
            <v>820534287.35</v>
          </cell>
          <cell r="H6">
            <v>10837</v>
          </cell>
        </row>
        <row r="7">
          <cell r="F7">
            <v>2637976133.7</v>
          </cell>
          <cell r="H7">
            <v>32083</v>
          </cell>
        </row>
        <row r="8">
          <cell r="F8">
            <v>6693322216.940001</v>
          </cell>
          <cell r="H8">
            <v>54816</v>
          </cell>
        </row>
        <row r="9">
          <cell r="F9">
            <v>2193826656.9500003</v>
          </cell>
          <cell r="H9">
            <v>20698</v>
          </cell>
        </row>
        <row r="10">
          <cell r="F10">
            <v>1375469284.62</v>
          </cell>
          <cell r="H10">
            <v>15592</v>
          </cell>
        </row>
        <row r="11">
          <cell r="F11">
            <v>1333286844.5500002</v>
          </cell>
          <cell r="H11">
            <v>16811</v>
          </cell>
        </row>
        <row r="12">
          <cell r="F12">
            <v>1133207211.85</v>
          </cell>
          <cell r="H12">
            <v>14938</v>
          </cell>
        </row>
        <row r="13">
          <cell r="F13">
            <v>848889432.26</v>
          </cell>
          <cell r="H13">
            <v>10722</v>
          </cell>
        </row>
        <row r="14">
          <cell r="F14">
            <v>690667850.99</v>
          </cell>
          <cell r="H14">
            <v>7637</v>
          </cell>
        </row>
      </sheetData>
      <sheetData sheetId="18">
        <row r="3">
          <cell r="G3">
            <v>13589603189.27</v>
          </cell>
          <cell r="I3">
            <v>106343</v>
          </cell>
        </row>
        <row r="4">
          <cell r="G4">
            <v>12659597164.779999</v>
          </cell>
          <cell r="I4">
            <v>154837</v>
          </cell>
        </row>
        <row r="6">
          <cell r="G6">
            <v>0</v>
          </cell>
          <cell r="I6">
            <v>0</v>
          </cell>
        </row>
      </sheetData>
      <sheetData sheetId="19">
        <row r="3">
          <cell r="G3">
            <v>12918159786.92</v>
          </cell>
          <cell r="I3">
            <v>111488</v>
          </cell>
        </row>
        <row r="4">
          <cell r="G4">
            <v>12960178136.09</v>
          </cell>
          <cell r="I4">
            <v>137816</v>
          </cell>
        </row>
        <row r="5">
          <cell r="G5">
            <v>370719078.21</v>
          </cell>
          <cell r="I5">
            <v>11874</v>
          </cell>
        </row>
        <row r="6">
          <cell r="G6">
            <v>143352.84</v>
          </cell>
          <cell r="I6">
            <v>2</v>
          </cell>
        </row>
        <row r="7">
          <cell r="I7">
            <v>261180</v>
          </cell>
        </row>
      </sheetData>
      <sheetData sheetId="20">
        <row r="3">
          <cell r="G3">
            <v>8488095929.440001</v>
          </cell>
          <cell r="I3">
            <v>87081</v>
          </cell>
        </row>
        <row r="4">
          <cell r="G4">
            <v>7710527774.01</v>
          </cell>
          <cell r="I4">
            <v>70936</v>
          </cell>
        </row>
        <row r="5">
          <cell r="G5">
            <v>9863583103.83</v>
          </cell>
          <cell r="I5">
            <v>99861</v>
          </cell>
        </row>
        <row r="6">
          <cell r="G6">
            <v>171737608.64</v>
          </cell>
          <cell r="I6">
            <v>3040</v>
          </cell>
        </row>
        <row r="7">
          <cell r="G7">
            <v>15257937.700000001</v>
          </cell>
          <cell r="I7">
            <v>251</v>
          </cell>
        </row>
        <row r="8">
          <cell r="G8">
            <v>-1999.56</v>
          </cell>
          <cell r="I8">
            <v>11</v>
          </cell>
        </row>
      </sheetData>
      <sheetData sheetId="21">
        <row r="3">
          <cell r="I3">
            <v>0</v>
          </cell>
          <cell r="K3">
            <v>0</v>
          </cell>
        </row>
        <row r="4">
          <cell r="I4">
            <v>0</v>
          </cell>
          <cell r="K4">
            <v>0</v>
          </cell>
        </row>
        <row r="5">
          <cell r="I5">
            <v>0</v>
          </cell>
          <cell r="K5">
            <v>0</v>
          </cell>
        </row>
        <row r="6">
          <cell r="I6">
            <v>1683679665.64</v>
          </cell>
          <cell r="K6">
            <v>12861</v>
          </cell>
        </row>
        <row r="7">
          <cell r="I7">
            <v>1355026050</v>
          </cell>
          <cell r="K7">
            <v>10887</v>
          </cell>
        </row>
        <row r="8">
          <cell r="I8">
            <v>938767998.28</v>
          </cell>
          <cell r="K8">
            <v>8168</v>
          </cell>
        </row>
        <row r="9">
          <cell r="I9">
            <v>785998877.42</v>
          </cell>
          <cell r="K9">
            <v>5946</v>
          </cell>
        </row>
        <row r="10">
          <cell r="I10">
            <v>1264913118.13</v>
          </cell>
          <cell r="K10">
            <v>8382</v>
          </cell>
        </row>
        <row r="11">
          <cell r="I11">
            <v>3010804920.84</v>
          </cell>
          <cell r="K11">
            <v>22069</v>
          </cell>
        </row>
        <row r="12">
          <cell r="I12">
            <v>4008233674.47</v>
          </cell>
          <cell r="K12">
            <v>31547</v>
          </cell>
        </row>
        <row r="13">
          <cell r="I13">
            <v>2353297785.43</v>
          </cell>
          <cell r="K13">
            <v>20176</v>
          </cell>
        </row>
        <row r="14">
          <cell r="I14">
            <v>2244635186.78</v>
          </cell>
          <cell r="K14">
            <v>21077</v>
          </cell>
        </row>
        <row r="15">
          <cell r="I15">
            <v>1585805286.4199998</v>
          </cell>
          <cell r="K15">
            <v>15640</v>
          </cell>
        </row>
        <row r="16">
          <cell r="I16">
            <v>1294340116.86</v>
          </cell>
          <cell r="K16">
            <v>13577</v>
          </cell>
        </row>
        <row r="17">
          <cell r="I17">
            <v>865340860.41</v>
          </cell>
          <cell r="K17">
            <v>10016</v>
          </cell>
        </row>
        <row r="18">
          <cell r="I18">
            <v>990770595.39</v>
          </cell>
          <cell r="K18">
            <v>12872</v>
          </cell>
        </row>
        <row r="19">
          <cell r="I19">
            <v>994547753.01</v>
          </cell>
          <cell r="K19">
            <v>13016</v>
          </cell>
        </row>
        <row r="20">
          <cell r="I20">
            <v>766540347.13</v>
          </cell>
          <cell r="K20">
            <v>10657</v>
          </cell>
        </row>
        <row r="21">
          <cell r="I21">
            <v>758562774.9399999</v>
          </cell>
          <cell r="K21">
            <v>11522</v>
          </cell>
        </row>
        <row r="22">
          <cell r="I22">
            <v>373796535.82</v>
          </cell>
          <cell r="K22">
            <v>5842</v>
          </cell>
        </row>
        <row r="23">
          <cell r="I23">
            <v>380680903.40999997</v>
          </cell>
          <cell r="K23">
            <v>5971</v>
          </cell>
        </row>
        <row r="24">
          <cell r="I24">
            <v>205099753.76000002</v>
          </cell>
          <cell r="K24">
            <v>3262</v>
          </cell>
        </row>
        <row r="25">
          <cell r="I25">
            <v>95808860.74000001</v>
          </cell>
          <cell r="K25">
            <v>1632</v>
          </cell>
        </row>
        <row r="26">
          <cell r="I26">
            <v>62711210.17</v>
          </cell>
          <cell r="K26">
            <v>1040</v>
          </cell>
        </row>
        <row r="27">
          <cell r="I27">
            <v>52029617.269999996</v>
          </cell>
          <cell r="K27">
            <v>969</v>
          </cell>
        </row>
        <row r="28">
          <cell r="I28">
            <v>44612789.41</v>
          </cell>
          <cell r="K28">
            <v>826</v>
          </cell>
        </row>
        <row r="29">
          <cell r="I29">
            <v>32652616.55</v>
          </cell>
          <cell r="K29">
            <v>642</v>
          </cell>
        </row>
        <row r="30">
          <cell r="I30">
            <v>37165842.82</v>
          </cell>
          <cell r="K30">
            <v>801</v>
          </cell>
        </row>
        <row r="31">
          <cell r="I31">
            <v>9481565.32</v>
          </cell>
          <cell r="K31">
            <v>191</v>
          </cell>
        </row>
        <row r="32">
          <cell r="I32">
            <v>16122426.740000002</v>
          </cell>
          <cell r="K32">
            <v>355</v>
          </cell>
        </row>
        <row r="33">
          <cell r="I33">
            <v>37773220.900000006</v>
          </cell>
          <cell r="K33">
            <v>1085</v>
          </cell>
        </row>
      </sheetData>
      <sheetData sheetId="22">
        <row r="3">
          <cell r="I3">
            <v>1238636768.45</v>
          </cell>
          <cell r="K3">
            <v>26360</v>
          </cell>
        </row>
        <row r="4">
          <cell r="I4">
            <v>2836289772.14</v>
          </cell>
          <cell r="K4">
            <v>39600</v>
          </cell>
        </row>
        <row r="5">
          <cell r="I5">
            <v>4994531912.98</v>
          </cell>
          <cell r="K5">
            <v>53338</v>
          </cell>
        </row>
        <row r="6">
          <cell r="I6">
            <v>8443362701.05</v>
          </cell>
          <cell r="K6">
            <v>69253</v>
          </cell>
        </row>
        <row r="7">
          <cell r="I7">
            <v>5677938690.2699995</v>
          </cell>
          <cell r="K7">
            <v>39453</v>
          </cell>
        </row>
        <row r="8">
          <cell r="I8">
            <v>1824274807.53</v>
          </cell>
          <cell r="K8">
            <v>13587</v>
          </cell>
        </row>
        <row r="9">
          <cell r="I9">
            <v>1214075305.91</v>
          </cell>
          <cell r="K9">
            <v>9285</v>
          </cell>
        </row>
        <row r="10">
          <cell r="I10">
            <v>19678585.759999998</v>
          </cell>
          <cell r="K10">
            <v>150</v>
          </cell>
        </row>
        <row r="11">
          <cell r="I11">
            <v>411809.97</v>
          </cell>
          <cell r="K11">
            <v>3</v>
          </cell>
        </row>
      </sheetData>
      <sheetData sheetId="23">
        <row r="14">
          <cell r="J14">
            <v>243943</v>
          </cell>
          <cell r="K14">
            <v>25395075943.1</v>
          </cell>
          <cell r="L14">
            <v>0</v>
          </cell>
        </row>
        <row r="15">
          <cell r="J15">
            <v>3297</v>
          </cell>
          <cell r="K15">
            <v>394771449.59999996</v>
          </cell>
          <cell r="L15">
            <v>2547403.11</v>
          </cell>
        </row>
        <row r="16">
          <cell r="J16">
            <v>1460</v>
          </cell>
          <cell r="K16">
            <v>180396845.84</v>
          </cell>
          <cell r="L16">
            <v>2126743.95</v>
          </cell>
        </row>
        <row r="17">
          <cell r="J17">
            <v>707</v>
          </cell>
          <cell r="K17">
            <v>82659628.23</v>
          </cell>
          <cell r="L17">
            <v>1413489.58</v>
          </cell>
        </row>
        <row r="18">
          <cell r="J18">
            <v>420</v>
          </cell>
          <cell r="K18">
            <v>51102693.88</v>
          </cell>
          <cell r="L18">
            <v>1104068.95</v>
          </cell>
        </row>
        <row r="19">
          <cell r="J19">
            <v>273</v>
          </cell>
          <cell r="K19">
            <v>34308350.74</v>
          </cell>
          <cell r="L19">
            <v>857716.93</v>
          </cell>
        </row>
        <row r="20">
          <cell r="J20">
            <v>226</v>
          </cell>
          <cell r="K20">
            <v>27495434.080000002</v>
          </cell>
          <cell r="L20">
            <v>771899.09</v>
          </cell>
        </row>
        <row r="21">
          <cell r="J21">
            <v>160</v>
          </cell>
          <cell r="K21">
            <v>17778343.88</v>
          </cell>
          <cell r="L21">
            <v>594340.48</v>
          </cell>
        </row>
        <row r="22">
          <cell r="J22">
            <v>86</v>
          </cell>
          <cell r="K22">
            <v>9801951.9</v>
          </cell>
          <cell r="L22">
            <v>380526.94999999995</v>
          </cell>
        </row>
        <row r="23">
          <cell r="J23">
            <v>86</v>
          </cell>
          <cell r="K23">
            <v>11236820.93</v>
          </cell>
          <cell r="L23">
            <v>436298.31</v>
          </cell>
        </row>
        <row r="24">
          <cell r="J24">
            <v>45</v>
          </cell>
          <cell r="K24">
            <v>5678019.07</v>
          </cell>
          <cell r="L24">
            <v>228002.74</v>
          </cell>
        </row>
        <row r="25">
          <cell r="J25">
            <v>32</v>
          </cell>
          <cell r="K25">
            <v>4152907.4</v>
          </cell>
          <cell r="L25">
            <v>188604.12</v>
          </cell>
        </row>
        <row r="26">
          <cell r="J26">
            <v>184</v>
          </cell>
          <cell r="K26">
            <v>21156939.27</v>
          </cell>
          <cell r="L26">
            <v>1360668.65</v>
          </cell>
        </row>
      </sheetData>
      <sheetData sheetId="25">
        <row r="40">
          <cell r="R40">
            <v>0.0340544696489206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Thomas.Ranger@alliance-leicest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topLeftCell="A1">
      <selection activeCell="B2" sqref="B2"/>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8"/>
      <c r="B1" s="19"/>
      <c r="C1" s="19"/>
      <c r="D1" s="19"/>
      <c r="E1" s="20"/>
      <c r="F1" s="21"/>
      <c r="G1" s="22"/>
      <c r="H1" s="22"/>
      <c r="I1" s="23"/>
      <c r="J1" s="23"/>
      <c r="K1" s="23"/>
      <c r="L1" s="23"/>
      <c r="M1" s="21"/>
      <c r="N1" s="21"/>
      <c r="O1" s="21"/>
      <c r="P1" s="23"/>
      <c r="Q1" s="24"/>
      <c r="R1" s="7"/>
    </row>
    <row r="2" spans="1:18" s="77" customFormat="1" ht="12.75">
      <c r="A2" s="21"/>
      <c r="B2" s="75"/>
      <c r="C2" s="19"/>
      <c r="D2" s="19"/>
      <c r="E2" s="21"/>
      <c r="F2" s="21"/>
      <c r="G2" s="22"/>
      <c r="H2" s="26"/>
      <c r="I2" s="23"/>
      <c r="J2" s="23"/>
      <c r="K2" s="23"/>
      <c r="L2" s="23"/>
      <c r="M2" s="21"/>
      <c r="N2" s="21"/>
      <c r="O2" s="21"/>
      <c r="P2" s="21"/>
      <c r="Q2" s="21"/>
      <c r="R2" s="76"/>
    </row>
    <row r="3" spans="1:18" s="77" customFormat="1" ht="12.75">
      <c r="A3" s="21"/>
      <c r="B3" s="78"/>
      <c r="C3" s="79"/>
      <c r="D3" s="79"/>
      <c r="E3" s="80"/>
      <c r="F3" s="21"/>
      <c r="G3" s="81"/>
      <c r="H3" s="26"/>
      <c r="I3" s="23"/>
      <c r="J3" s="23"/>
      <c r="K3" s="23"/>
      <c r="L3" s="23"/>
      <c r="M3" s="21"/>
      <c r="N3" s="21"/>
      <c r="O3" s="21"/>
      <c r="P3" s="21"/>
      <c r="Q3" s="21"/>
      <c r="R3" s="76"/>
    </row>
    <row r="4" spans="1:18" s="77" customFormat="1" ht="12.75">
      <c r="A4" s="21"/>
      <c r="B4" s="82"/>
      <c r="C4" s="79"/>
      <c r="D4" s="79"/>
      <c r="E4" s="83"/>
      <c r="F4" s="21"/>
      <c r="G4" s="22"/>
      <c r="H4" s="26"/>
      <c r="I4" s="23"/>
      <c r="J4" s="23"/>
      <c r="K4" s="23"/>
      <c r="L4" s="23"/>
      <c r="M4" s="21"/>
      <c r="N4" s="21"/>
      <c r="O4" s="21"/>
      <c r="P4" s="21"/>
      <c r="Q4" s="21"/>
      <c r="R4" s="76"/>
    </row>
    <row r="5" spans="1:18" s="77" customFormat="1" ht="12.75">
      <c r="A5" s="21"/>
      <c r="B5" s="78"/>
      <c r="C5" s="25"/>
      <c r="D5" s="25"/>
      <c r="E5" s="83"/>
      <c r="F5" s="21"/>
      <c r="G5" s="22"/>
      <c r="H5" s="26"/>
      <c r="I5" s="23"/>
      <c r="J5" s="23"/>
      <c r="K5" s="23"/>
      <c r="L5" s="23"/>
      <c r="M5" s="21"/>
      <c r="N5" s="21"/>
      <c r="O5" s="21"/>
      <c r="P5" s="21"/>
      <c r="Q5" s="21"/>
      <c r="R5" s="76"/>
    </row>
    <row r="6" spans="1:18" s="77" customFormat="1" ht="12.75">
      <c r="A6" s="21"/>
      <c r="B6" s="82"/>
      <c r="C6" s="25"/>
      <c r="D6" s="25"/>
      <c r="E6" s="83"/>
      <c r="F6" s="21"/>
      <c r="G6" s="22"/>
      <c r="H6" s="81"/>
      <c r="I6" s="23"/>
      <c r="J6" s="23"/>
      <c r="K6" s="23"/>
      <c r="L6" s="23"/>
      <c r="M6" s="21"/>
      <c r="N6" s="21"/>
      <c r="O6" s="21"/>
      <c r="P6" s="21"/>
      <c r="Q6" s="21"/>
      <c r="R6" s="76"/>
    </row>
    <row r="7" spans="1:18" s="77" customFormat="1" ht="12.75">
      <c r="A7" s="21"/>
      <c r="B7" s="75"/>
      <c r="C7" s="25"/>
      <c r="D7" s="25"/>
      <c r="E7" s="21"/>
      <c r="F7" s="21"/>
      <c r="G7" s="22"/>
      <c r="H7" s="26"/>
      <c r="I7" s="23"/>
      <c r="J7" s="23"/>
      <c r="K7" s="23"/>
      <c r="L7" s="23"/>
      <c r="M7" s="21"/>
      <c r="N7" s="21"/>
      <c r="O7" s="21"/>
      <c r="P7" s="21"/>
      <c r="Q7" s="21"/>
      <c r="R7" s="76"/>
    </row>
    <row r="8" spans="1:18" s="77" customFormat="1" ht="12.75">
      <c r="A8" s="21"/>
      <c r="B8" s="75"/>
      <c r="C8" s="25"/>
      <c r="D8" s="25"/>
      <c r="E8" s="21"/>
      <c r="F8" s="21"/>
      <c r="G8" s="22"/>
      <c r="H8" s="26"/>
      <c r="I8" s="23"/>
      <c r="J8" s="23"/>
      <c r="K8" s="23"/>
      <c r="L8" s="23"/>
      <c r="M8" s="21"/>
      <c r="N8" s="21"/>
      <c r="O8" s="21"/>
      <c r="P8" s="21"/>
      <c r="Q8" s="21"/>
      <c r="R8" s="76"/>
    </row>
    <row r="9" spans="1:18" s="77" customFormat="1" ht="12.75">
      <c r="A9" s="21"/>
      <c r="B9" s="75"/>
      <c r="C9" s="25"/>
      <c r="D9" s="25"/>
      <c r="E9" s="21"/>
      <c r="F9" s="21"/>
      <c r="G9" s="22"/>
      <c r="H9" s="26"/>
      <c r="I9" s="23"/>
      <c r="J9" s="23"/>
      <c r="K9" s="23"/>
      <c r="L9" s="23"/>
      <c r="M9" s="21"/>
      <c r="N9" s="21"/>
      <c r="O9" s="21"/>
      <c r="P9" s="21"/>
      <c r="Q9" s="21"/>
      <c r="R9" s="76"/>
    </row>
    <row r="10" spans="1:18" s="77" customFormat="1" ht="12.75">
      <c r="A10" s="21"/>
      <c r="B10" s="75"/>
      <c r="C10" s="25"/>
      <c r="D10" s="25"/>
      <c r="E10" s="21"/>
      <c r="F10" s="21"/>
      <c r="G10" s="22"/>
      <c r="H10" s="26"/>
      <c r="I10" s="23"/>
      <c r="J10" s="23"/>
      <c r="K10" s="23"/>
      <c r="L10" s="23"/>
      <c r="M10" s="21"/>
      <c r="N10" s="21"/>
      <c r="O10" s="21"/>
      <c r="P10" s="21"/>
      <c r="Q10" s="21"/>
      <c r="R10" s="76"/>
    </row>
    <row r="11" spans="1:18" s="77" customFormat="1" ht="12.75">
      <c r="A11" s="21"/>
      <c r="B11" s="75"/>
      <c r="C11" s="25"/>
      <c r="D11" s="25"/>
      <c r="E11" s="21"/>
      <c r="F11" s="21"/>
      <c r="G11" s="22"/>
      <c r="H11" s="26"/>
      <c r="I11" s="23"/>
      <c r="J11" s="23"/>
      <c r="K11" s="23"/>
      <c r="L11" s="23"/>
      <c r="M11" s="21"/>
      <c r="N11" s="21"/>
      <c r="O11" s="21"/>
      <c r="P11" s="21"/>
      <c r="Q11" s="21"/>
      <c r="R11" s="76"/>
    </row>
    <row r="12" spans="1:18" s="77" customFormat="1" ht="12.75">
      <c r="A12" s="21"/>
      <c r="B12" s="75"/>
      <c r="C12" s="25"/>
      <c r="D12" s="25"/>
      <c r="E12" s="21"/>
      <c r="F12" s="21"/>
      <c r="G12" s="22"/>
      <c r="H12" s="26"/>
      <c r="I12" s="23"/>
      <c r="J12" s="23"/>
      <c r="K12" s="23"/>
      <c r="L12" s="23"/>
      <c r="M12" s="21"/>
      <c r="N12" s="21"/>
      <c r="O12" s="21"/>
      <c r="P12" s="21"/>
      <c r="Q12" s="21"/>
      <c r="R12" s="76"/>
    </row>
    <row r="13" spans="1:18" s="77" customFormat="1" ht="12.75">
      <c r="A13" s="21"/>
      <c r="B13" s="75"/>
      <c r="C13" s="25"/>
      <c r="D13" s="25"/>
      <c r="E13" s="21"/>
      <c r="F13" s="21"/>
      <c r="G13" s="22"/>
      <c r="H13" s="26"/>
      <c r="I13" s="23"/>
      <c r="J13" s="23"/>
      <c r="K13" s="23"/>
      <c r="L13" s="23"/>
      <c r="M13" s="21"/>
      <c r="N13" s="21"/>
      <c r="O13" s="21"/>
      <c r="P13" s="21"/>
      <c r="Q13" s="21"/>
      <c r="R13" s="76"/>
    </row>
    <row r="14" spans="1:18" s="77" customFormat="1" ht="12.75">
      <c r="A14" s="21"/>
      <c r="B14" s="25"/>
      <c r="C14" s="25"/>
      <c r="D14" s="25"/>
      <c r="E14" s="21"/>
      <c r="F14" s="21"/>
      <c r="G14" s="22"/>
      <c r="H14" s="26"/>
      <c r="I14" s="23"/>
      <c r="J14" s="23"/>
      <c r="K14" s="23"/>
      <c r="L14" s="23"/>
      <c r="M14" s="21"/>
      <c r="N14" s="21"/>
      <c r="O14" s="21"/>
      <c r="P14" s="23"/>
      <c r="Q14" s="23"/>
      <c r="R14" s="76"/>
    </row>
    <row r="15" spans="1:18" ht="12.75">
      <c r="A15" s="27"/>
      <c r="B15" s="28" t="s">
        <v>0</v>
      </c>
      <c r="C15" s="29"/>
      <c r="D15" s="29"/>
      <c r="E15" s="266">
        <v>40968</v>
      </c>
      <c r="F15" s="30"/>
      <c r="G15" s="31"/>
      <c r="H15" s="26"/>
      <c r="I15" s="26"/>
      <c r="J15" s="26"/>
      <c r="K15" s="26"/>
      <c r="L15" s="26"/>
      <c r="M15" s="26"/>
      <c r="N15" s="26"/>
      <c r="O15" s="26"/>
      <c r="P15" s="32"/>
      <c r="Q15" s="33"/>
      <c r="R15" s="12"/>
    </row>
    <row r="16" spans="1:18" ht="12.75">
      <c r="A16" s="27"/>
      <c r="B16" s="34" t="s">
        <v>1</v>
      </c>
      <c r="C16" s="35"/>
      <c r="D16" s="35"/>
      <c r="E16" s="267" t="s">
        <v>516</v>
      </c>
      <c r="F16" s="30"/>
      <c r="G16" s="30"/>
      <c r="H16" s="26"/>
      <c r="I16" s="26"/>
      <c r="J16" s="26"/>
      <c r="K16" s="26"/>
      <c r="L16" s="26"/>
      <c r="M16" s="26"/>
      <c r="N16" s="26"/>
      <c r="O16" s="26"/>
      <c r="P16" s="32"/>
      <c r="Q16" s="33"/>
      <c r="R16" s="12"/>
    </row>
    <row r="17" spans="1:18" ht="12.75">
      <c r="A17" s="27"/>
      <c r="B17" s="34" t="s">
        <v>2</v>
      </c>
      <c r="C17" s="35"/>
      <c r="D17" s="35"/>
      <c r="E17" s="267">
        <v>40969</v>
      </c>
      <c r="F17" s="30"/>
      <c r="G17" s="30"/>
      <c r="H17" s="26"/>
      <c r="I17" s="26"/>
      <c r="J17" s="26"/>
      <c r="K17" s="26"/>
      <c r="L17" s="26"/>
      <c r="M17" s="26"/>
      <c r="N17" s="26"/>
      <c r="O17" s="26"/>
      <c r="P17" s="32"/>
      <c r="Q17" s="33"/>
      <c r="R17" s="12"/>
    </row>
    <row r="18" spans="1:18" ht="12.75">
      <c r="A18" s="27"/>
      <c r="B18" s="36" t="s">
        <v>554</v>
      </c>
      <c r="C18" s="37"/>
      <c r="D18" s="37"/>
      <c r="E18" s="38"/>
      <c r="F18" s="21"/>
      <c r="G18" s="21"/>
      <c r="H18" s="21"/>
      <c r="I18" s="26"/>
      <c r="J18" s="26"/>
      <c r="K18" s="26"/>
      <c r="L18" s="26"/>
      <c r="M18" s="26"/>
      <c r="N18" s="26"/>
      <c r="O18" s="26"/>
      <c r="P18" s="32"/>
      <c r="Q18" s="33"/>
      <c r="R18" s="12"/>
    </row>
    <row r="19" spans="1:18" ht="12.75">
      <c r="A19" s="18"/>
      <c r="B19" s="25"/>
      <c r="C19" s="25"/>
      <c r="D19" s="25"/>
      <c r="E19" s="21"/>
      <c r="F19" s="21"/>
      <c r="G19" s="22"/>
      <c r="H19" s="22"/>
      <c r="I19" s="23"/>
      <c r="J19" s="23"/>
      <c r="K19" s="23"/>
      <c r="L19" s="23"/>
      <c r="M19" s="21"/>
      <c r="N19" s="21"/>
      <c r="O19" s="21"/>
      <c r="P19" s="23"/>
      <c r="Q19" s="24"/>
      <c r="R19" s="7"/>
    </row>
    <row r="20" spans="1:18" ht="28.5" customHeight="1">
      <c r="A20" s="18"/>
      <c r="B20" s="793" t="s">
        <v>485</v>
      </c>
      <c r="C20" s="793"/>
      <c r="D20" s="793"/>
      <c r="E20" s="793"/>
      <c r="F20" s="793"/>
      <c r="G20" s="793"/>
      <c r="H20" s="793"/>
      <c r="I20" s="793"/>
      <c r="J20" s="793"/>
      <c r="K20" s="793"/>
      <c r="L20" s="793"/>
      <c r="M20" s="793"/>
      <c r="N20" s="793"/>
      <c r="O20" s="793"/>
      <c r="P20" s="793"/>
      <c r="Q20" s="793"/>
      <c r="R20" s="7"/>
    </row>
    <row r="21" spans="1:18" ht="12.75">
      <c r="A21" s="18"/>
      <c r="B21" s="25"/>
      <c r="C21" s="25"/>
      <c r="D21" s="25"/>
      <c r="E21" s="21"/>
      <c r="F21" s="21"/>
      <c r="G21" s="22"/>
      <c r="H21" s="22"/>
      <c r="I21" s="23"/>
      <c r="J21" s="23"/>
      <c r="K21" s="23"/>
      <c r="L21" s="23"/>
      <c r="M21" s="21"/>
      <c r="N21" s="21"/>
      <c r="O21" s="21"/>
      <c r="P21" s="23"/>
      <c r="Q21" s="24"/>
      <c r="R21" s="7"/>
    </row>
    <row r="22" spans="1:18" ht="66.75" customHeight="1">
      <c r="A22" s="18"/>
      <c r="B22" s="794" t="s">
        <v>3</v>
      </c>
      <c r="C22" s="794"/>
      <c r="D22" s="794"/>
      <c r="E22" s="794"/>
      <c r="F22" s="794"/>
      <c r="G22" s="794"/>
      <c r="H22" s="794"/>
      <c r="I22" s="794"/>
      <c r="J22" s="794"/>
      <c r="K22" s="794"/>
      <c r="L22" s="794"/>
      <c r="M22" s="794"/>
      <c r="N22" s="794"/>
      <c r="O22" s="794"/>
      <c r="P22" s="794"/>
      <c r="Q22" s="794"/>
      <c r="R22" s="7"/>
    </row>
    <row r="23" spans="1:18" ht="12.75">
      <c r="A23" s="18"/>
      <c r="B23" s="378"/>
      <c r="C23" s="378"/>
      <c r="D23" s="378"/>
      <c r="E23" s="21"/>
      <c r="F23" s="21"/>
      <c r="G23" s="378"/>
      <c r="H23" s="378"/>
      <c r="I23" s="378"/>
      <c r="J23" s="378"/>
      <c r="K23" s="378"/>
      <c r="L23" s="378"/>
      <c r="M23" s="378"/>
      <c r="N23" s="378"/>
      <c r="O23" s="378"/>
      <c r="P23" s="23"/>
      <c r="Q23" s="24"/>
      <c r="R23" s="7"/>
    </row>
    <row r="24" spans="1:18" ht="40.5" customHeight="1">
      <c r="A24" s="18"/>
      <c r="B24" s="796" t="s">
        <v>553</v>
      </c>
      <c r="C24" s="796"/>
      <c r="D24" s="796"/>
      <c r="E24" s="796"/>
      <c r="F24" s="796"/>
      <c r="G24" s="796"/>
      <c r="H24" s="796"/>
      <c r="I24" s="796"/>
      <c r="J24" s="796"/>
      <c r="K24" s="796"/>
      <c r="L24" s="796"/>
      <c r="M24" s="796"/>
      <c r="N24" s="796"/>
      <c r="O24" s="796"/>
      <c r="P24" s="796"/>
      <c r="Q24" s="796"/>
      <c r="R24" s="7"/>
    </row>
    <row r="25" spans="1:18" ht="12.75">
      <c r="A25" s="18"/>
      <c r="B25" s="380"/>
      <c r="C25" s="380"/>
      <c r="D25" s="380"/>
      <c r="E25" s="380"/>
      <c r="F25" s="380"/>
      <c r="G25" s="380"/>
      <c r="H25" s="380"/>
      <c r="I25" s="380"/>
      <c r="J25" s="380"/>
      <c r="K25" s="380"/>
      <c r="L25" s="380"/>
      <c r="M25" s="380"/>
      <c r="N25" s="380"/>
      <c r="O25" s="380"/>
      <c r="P25" s="380"/>
      <c r="Q25" s="380"/>
      <c r="R25" s="7"/>
    </row>
    <row r="26" spans="1:18" ht="12.75" customHeight="1">
      <c r="A26" s="18"/>
      <c r="B26" s="379"/>
      <c r="C26" s="379"/>
      <c r="D26" s="379"/>
      <c r="E26" s="379"/>
      <c r="F26" s="379"/>
      <c r="G26" s="379"/>
      <c r="H26" s="379"/>
      <c r="I26" s="379"/>
      <c r="J26" s="379"/>
      <c r="K26" s="379"/>
      <c r="L26" s="379"/>
      <c r="M26" s="379"/>
      <c r="N26" s="379"/>
      <c r="O26" s="379"/>
      <c r="P26" s="379"/>
      <c r="Q26" s="379"/>
      <c r="R26" s="7"/>
    </row>
    <row r="27" spans="1:18" ht="12.75">
      <c r="A27" s="18"/>
      <c r="B27" s="795" t="s">
        <v>4</v>
      </c>
      <c r="C27" s="795"/>
      <c r="D27" s="290"/>
      <c r="E27" s="21"/>
      <c r="F27" s="21"/>
      <c r="G27" s="290"/>
      <c r="H27" s="290"/>
      <c r="I27" s="290"/>
      <c r="J27" s="290"/>
      <c r="K27" s="290"/>
      <c r="L27" s="290"/>
      <c r="M27" s="290"/>
      <c r="N27" s="290"/>
      <c r="O27" s="290"/>
      <c r="P27" s="23"/>
      <c r="Q27" s="24"/>
      <c r="R27" s="7"/>
    </row>
    <row r="28" spans="1:18" ht="12.75">
      <c r="A28" s="18"/>
      <c r="B28" s="21"/>
      <c r="C28" s="21"/>
      <c r="D28" s="21"/>
      <c r="E28" s="21"/>
      <c r="F28" s="21"/>
      <c r="G28" s="21"/>
      <c r="H28" s="21"/>
      <c r="I28" s="21"/>
      <c r="J28" s="21"/>
      <c r="K28" s="21"/>
      <c r="L28" s="21"/>
      <c r="M28" s="21"/>
      <c r="N28" s="21"/>
      <c r="O28" s="21"/>
      <c r="P28" s="23"/>
      <c r="Q28" s="24"/>
      <c r="R28" s="7"/>
    </row>
    <row r="29" spans="1:18" ht="12.75">
      <c r="A29" s="18"/>
      <c r="B29" s="21" t="s">
        <v>5</v>
      </c>
      <c r="C29" s="21"/>
      <c r="D29" s="21"/>
      <c r="E29" s="21"/>
      <c r="F29" s="21"/>
      <c r="G29" s="21"/>
      <c r="H29" s="21"/>
      <c r="I29" s="21"/>
      <c r="J29" s="21"/>
      <c r="K29" s="21"/>
      <c r="L29" s="21"/>
      <c r="M29" s="21"/>
      <c r="N29" s="21"/>
      <c r="O29" s="21"/>
      <c r="P29" s="23"/>
      <c r="Q29" s="24"/>
      <c r="R29" s="7"/>
    </row>
    <row r="30" spans="1:18" ht="12.75">
      <c r="A30" s="18"/>
      <c r="B30" s="39"/>
      <c r="C30" s="39"/>
      <c r="D30" s="40"/>
      <c r="E30" s="39"/>
      <c r="F30" s="21"/>
      <c r="G30" s="21"/>
      <c r="H30" s="21"/>
      <c r="I30" s="21"/>
      <c r="J30" s="21"/>
      <c r="K30" s="21"/>
      <c r="L30" s="21"/>
      <c r="M30" s="21"/>
      <c r="N30" s="21"/>
      <c r="O30" s="21"/>
      <c r="P30" s="23"/>
      <c r="Q30" s="24"/>
      <c r="R30" s="7"/>
    </row>
    <row r="31" spans="1:18" ht="12.75">
      <c r="A31" s="18"/>
      <c r="B31" s="290"/>
      <c r="C31" s="40"/>
      <c r="D31" s="40"/>
      <c r="E31" s="21"/>
      <c r="F31" s="21"/>
      <c r="G31" s="21"/>
      <c r="H31" s="21"/>
      <c r="I31" s="21"/>
      <c r="J31" s="21"/>
      <c r="K31" s="21"/>
      <c r="L31" s="21"/>
      <c r="M31" s="21"/>
      <c r="N31" s="21"/>
      <c r="O31" s="21"/>
      <c r="P31" s="23"/>
      <c r="Q31" s="24"/>
      <c r="R31" s="7"/>
    </row>
    <row r="32" spans="1:18" ht="12.75">
      <c r="A32" s="18"/>
      <c r="B32" s="39" t="s">
        <v>6</v>
      </c>
      <c r="C32" s="27" t="s">
        <v>7</v>
      </c>
      <c r="D32" s="88" t="s">
        <v>8</v>
      </c>
      <c r="E32" s="41"/>
      <c r="F32" s="41"/>
      <c r="G32" s="42"/>
      <c r="H32" s="42"/>
      <c r="I32" s="21"/>
      <c r="J32" s="21"/>
      <c r="K32" s="21"/>
      <c r="L32" s="21"/>
      <c r="M32" s="21"/>
      <c r="N32" s="21"/>
      <c r="O32" s="21"/>
      <c r="P32" s="23"/>
      <c r="Q32" s="24"/>
      <c r="R32" s="7"/>
    </row>
    <row r="33" spans="1:18" ht="12.75">
      <c r="A33" s="18"/>
      <c r="B33" s="290"/>
      <c r="C33" s="39"/>
      <c r="D33" s="40"/>
      <c r="E33" s="41"/>
      <c r="F33" s="41"/>
      <c r="G33" s="42"/>
      <c r="H33" s="42"/>
      <c r="I33" s="21"/>
      <c r="J33" s="21"/>
      <c r="K33" s="21"/>
      <c r="L33" s="21"/>
      <c r="M33" s="21"/>
      <c r="N33" s="21"/>
      <c r="O33" s="21"/>
      <c r="P33" s="23"/>
      <c r="Q33" s="24"/>
      <c r="R33" s="7"/>
    </row>
    <row r="34" spans="1:18" ht="12">
      <c r="A34" s="2"/>
      <c r="B34" s="13"/>
      <c r="C34" s="13"/>
      <c r="D34" s="13"/>
      <c r="E34" s="4"/>
      <c r="F34" s="17"/>
      <c r="G34" s="8"/>
      <c r="H34" s="8"/>
      <c r="I34" s="4"/>
      <c r="J34" s="4"/>
      <c r="K34" s="4"/>
      <c r="L34" s="4"/>
      <c r="M34" s="4"/>
      <c r="N34" s="4"/>
      <c r="O34" s="4"/>
      <c r="P34" s="5"/>
      <c r="Q34" s="6"/>
      <c r="R34" s="7"/>
    </row>
    <row r="35" spans="1:18" ht="12">
      <c r="A35" s="2"/>
      <c r="B35" s="13"/>
      <c r="C35" s="15"/>
      <c r="D35" s="13"/>
      <c r="E35" s="17"/>
      <c r="F35" s="17"/>
      <c r="G35" s="16"/>
      <c r="H35" s="4"/>
      <c r="I35" s="4"/>
      <c r="J35" s="4"/>
      <c r="K35" s="4"/>
      <c r="L35" s="4"/>
      <c r="M35" s="4"/>
      <c r="N35" s="4"/>
      <c r="O35" s="4"/>
      <c r="P35" s="5"/>
      <c r="Q35" s="6"/>
      <c r="R35" s="7"/>
    </row>
    <row r="36" spans="1:18" ht="12">
      <c r="A36" s="9"/>
      <c r="B36" s="15"/>
      <c r="C36" s="15"/>
      <c r="D36" s="16"/>
      <c r="E36" s="4"/>
      <c r="F36" s="4"/>
      <c r="G36" s="4"/>
      <c r="H36" s="4"/>
      <c r="I36" s="4"/>
      <c r="J36" s="4"/>
      <c r="K36" s="4"/>
      <c r="L36" s="4"/>
      <c r="M36" s="8"/>
      <c r="N36" s="8"/>
      <c r="O36" s="8"/>
      <c r="P36" s="10"/>
      <c r="Q36" s="11"/>
      <c r="R36" s="12"/>
    </row>
  </sheetData>
  <sheetProtection/>
  <mergeCells count="4">
    <mergeCell ref="B20:Q20"/>
    <mergeCell ref="B22:Q22"/>
    <mergeCell ref="B27:C27"/>
    <mergeCell ref="B24:Q24"/>
  </mergeCells>
  <hyperlinks>
    <hyperlink ref="D32" r:id="rId1" display="MBF@santander.co.uk"/>
    <hyperlink ref="D34" r:id="rId2" display="mailto:Thomas.Ranger@alliance-leicester.co.uk"/>
    <hyperlink ref="D28" r:id="rId3" display="mailto:Thomas.Ranger@alliance-leicest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&amp;CLangton Investors' Report - February 2012
</oddHeader>
    <oddFooter>&amp;CPage 1</oddFooter>
  </headerFooter>
  <drawing r:id="rId4"/>
</worksheet>
</file>

<file path=xl/worksheets/sheet10.xml><?xml version="1.0" encoding="utf-8"?>
<worksheet xmlns="http://schemas.openxmlformats.org/spreadsheetml/2006/main" xmlns:r="http://schemas.openxmlformats.org/officeDocument/2006/relationships">
  <dimension ref="A1:K57"/>
  <sheetViews>
    <sheetView view="pageLayout" zoomScale="70" zoomScalePageLayoutView="70" workbookViewId="0" topLeftCell="B1">
      <selection activeCell="L27" sqref="L27"/>
    </sheetView>
  </sheetViews>
  <sheetFormatPr defaultColWidth="9.140625" defaultRowHeight="12"/>
  <cols>
    <col min="1" max="1" width="37.00390625" style="0" customWidth="1"/>
    <col min="2" max="2" width="15.7109375" style="137" customWidth="1"/>
    <col min="3" max="3" width="9.140625" style="0" customWidth="1"/>
    <col min="4" max="4" width="36.140625" style="0" customWidth="1"/>
    <col min="5" max="5" width="16.8515625" style="0" customWidth="1"/>
    <col min="6" max="6" width="9.140625" style="0" customWidth="1"/>
    <col min="7" max="7" width="57.57421875" style="0" customWidth="1"/>
    <col min="8" max="8" width="15.140625" style="130" bestFit="1" customWidth="1"/>
    <col min="9" max="9" width="9.140625" style="0" customWidth="1"/>
    <col min="10" max="10" width="40.8515625" style="0" customWidth="1"/>
    <col min="11" max="11" width="15.421875" style="0" bestFit="1" customWidth="1"/>
  </cols>
  <sheetData>
    <row r="1" spans="1:11" ht="12.75" thickBot="1">
      <c r="A1" s="43" t="s">
        <v>347</v>
      </c>
      <c r="B1" s="133"/>
      <c r="C1" s="53"/>
      <c r="D1" s="53"/>
      <c r="E1" s="53"/>
      <c r="F1" s="53"/>
      <c r="G1" s="53"/>
      <c r="H1" s="131"/>
      <c r="I1" s="128"/>
      <c r="J1" s="128"/>
      <c r="K1" s="128"/>
    </row>
    <row r="2" spans="1:8" ht="12">
      <c r="A2" s="48"/>
      <c r="B2" s="134"/>
      <c r="C2" s="4"/>
      <c r="D2" s="4"/>
      <c r="E2" s="4"/>
      <c r="F2" s="4"/>
      <c r="G2" s="4"/>
      <c r="H2" s="86"/>
    </row>
    <row r="3" spans="1:11" ht="12">
      <c r="A3" s="102" t="s">
        <v>303</v>
      </c>
      <c r="B3" s="135"/>
      <c r="C3" s="103"/>
      <c r="D3" s="102" t="s">
        <v>324</v>
      </c>
      <c r="E3" s="102"/>
      <c r="F3" s="103"/>
      <c r="G3" s="102" t="s">
        <v>304</v>
      </c>
      <c r="H3" s="138"/>
      <c r="J3" s="102" t="s">
        <v>333</v>
      </c>
      <c r="K3" s="102"/>
    </row>
    <row r="4" spans="1:11" ht="12">
      <c r="A4" s="103"/>
      <c r="B4" s="108"/>
      <c r="C4" s="103"/>
      <c r="D4" s="103"/>
      <c r="E4" s="103"/>
      <c r="F4" s="103"/>
      <c r="G4" s="103"/>
      <c r="H4" s="132"/>
      <c r="J4" s="103"/>
      <c r="K4" s="108"/>
    </row>
    <row r="5" spans="1:11" ht="12">
      <c r="A5" s="103" t="s">
        <v>305</v>
      </c>
      <c r="B5" s="136">
        <v>0</v>
      </c>
      <c r="C5" s="103"/>
      <c r="D5" s="103" t="s">
        <v>326</v>
      </c>
      <c r="E5" s="104">
        <v>0</v>
      </c>
      <c r="F5" s="103"/>
      <c r="G5" s="103" t="s">
        <v>306</v>
      </c>
      <c r="H5" s="276">
        <v>0</v>
      </c>
      <c r="J5" s="103" t="s">
        <v>334</v>
      </c>
      <c r="K5" s="276">
        <v>0</v>
      </c>
    </row>
    <row r="6" spans="1:11" ht="12.75" thickBot="1">
      <c r="A6" s="103" t="s">
        <v>308</v>
      </c>
      <c r="B6" s="136">
        <v>0</v>
      </c>
      <c r="C6" s="103"/>
      <c r="D6" s="103"/>
      <c r="E6" s="105"/>
      <c r="F6" s="103"/>
      <c r="G6" s="103" t="s">
        <v>310</v>
      </c>
      <c r="H6" s="276">
        <v>0</v>
      </c>
      <c r="J6" s="103" t="s">
        <v>348</v>
      </c>
      <c r="K6" s="276">
        <v>0</v>
      </c>
    </row>
    <row r="7" spans="1:11" ht="13.5" thickBot="1" thickTop="1">
      <c r="A7" s="103"/>
      <c r="B7" s="106"/>
      <c r="C7" s="103"/>
      <c r="D7" s="103"/>
      <c r="E7" s="103"/>
      <c r="F7" s="103"/>
      <c r="H7" s="277"/>
      <c r="J7" s="103" t="s">
        <v>349</v>
      </c>
      <c r="K7" s="276">
        <v>0</v>
      </c>
    </row>
    <row r="8" spans="1:11" ht="12.75" thickTop="1">
      <c r="A8" s="103"/>
      <c r="B8" s="108"/>
      <c r="C8" s="103"/>
      <c r="D8" s="103" t="s">
        <v>322</v>
      </c>
      <c r="E8" s="104">
        <v>835351107.5700036</v>
      </c>
      <c r="F8" s="103"/>
      <c r="G8" s="103"/>
      <c r="J8" s="103" t="s">
        <v>350</v>
      </c>
      <c r="K8" s="276">
        <v>0</v>
      </c>
    </row>
    <row r="9" spans="1:11" ht="12.75" thickBot="1">
      <c r="A9" s="103" t="s">
        <v>312</v>
      </c>
      <c r="B9" s="104">
        <v>2830872.56</v>
      </c>
      <c r="C9" s="103"/>
      <c r="D9" s="103"/>
      <c r="E9" s="105"/>
      <c r="F9" s="103"/>
      <c r="G9" s="103" t="s">
        <v>313</v>
      </c>
      <c r="H9" s="276">
        <v>0</v>
      </c>
      <c r="J9" s="107"/>
      <c r="K9" s="282"/>
    </row>
    <row r="10" spans="1:11" ht="12.75" thickTop="1">
      <c r="A10" s="103" t="s">
        <v>313</v>
      </c>
      <c r="B10" s="136">
        <v>0</v>
      </c>
      <c r="C10" s="103"/>
      <c r="D10" s="4"/>
      <c r="E10" s="4"/>
      <c r="F10" s="103"/>
      <c r="G10" s="103" t="s">
        <v>315</v>
      </c>
      <c r="H10" s="276">
        <v>0</v>
      </c>
      <c r="J10" s="103"/>
      <c r="K10" s="283"/>
    </row>
    <row r="11" spans="1:11" ht="12">
      <c r="A11" s="103" t="s">
        <v>314</v>
      </c>
      <c r="B11" s="136">
        <v>0</v>
      </c>
      <c r="C11" s="103"/>
      <c r="F11" s="103"/>
      <c r="G11" s="103" t="s">
        <v>463</v>
      </c>
      <c r="H11" s="276">
        <v>0</v>
      </c>
      <c r="J11" s="103" t="s">
        <v>335</v>
      </c>
      <c r="K11" s="276">
        <v>0</v>
      </c>
    </row>
    <row r="12" spans="1:11" ht="12.75" thickBot="1">
      <c r="A12" s="103" t="s">
        <v>316</v>
      </c>
      <c r="B12" s="136">
        <v>0</v>
      </c>
      <c r="C12" s="107"/>
      <c r="F12" s="103"/>
      <c r="G12" s="103"/>
      <c r="H12" s="277"/>
      <c r="J12" s="103"/>
      <c r="K12" s="284"/>
    </row>
    <row r="13" spans="1:11" ht="13.5" thickBot="1" thickTop="1">
      <c r="A13" s="103"/>
      <c r="B13" s="106"/>
      <c r="C13" s="103"/>
      <c r="F13" s="103"/>
      <c r="J13" s="103"/>
      <c r="K13" s="285"/>
    </row>
    <row r="14" spans="1:11" ht="12.75" thickTop="1">
      <c r="A14" s="103"/>
      <c r="B14" s="108"/>
      <c r="C14" s="103"/>
      <c r="F14" s="103"/>
      <c r="G14" s="103" t="s">
        <v>320</v>
      </c>
      <c r="H14" s="276">
        <v>0</v>
      </c>
      <c r="J14" s="8" t="s">
        <v>336</v>
      </c>
      <c r="K14" s="276">
        <v>0</v>
      </c>
    </row>
    <row r="15" spans="1:11" ht="12.75" thickBot="1">
      <c r="A15" s="103" t="s">
        <v>319</v>
      </c>
      <c r="B15" s="104">
        <v>138320915.48999998</v>
      </c>
      <c r="C15" s="103"/>
      <c r="F15" s="103"/>
      <c r="H15" s="277"/>
      <c r="J15" s="4"/>
      <c r="K15" s="284"/>
    </row>
    <row r="16" spans="1:7" ht="12.75" thickTop="1">
      <c r="A16" s="103" t="s">
        <v>322</v>
      </c>
      <c r="B16" s="104">
        <v>12109219.680000002</v>
      </c>
      <c r="C16" s="103"/>
      <c r="F16" s="103"/>
      <c r="G16" s="103"/>
    </row>
    <row r="17" spans="1:8" ht="12.75" thickBot="1">
      <c r="A17" s="103"/>
      <c r="B17" s="106"/>
      <c r="C17" s="103"/>
      <c r="F17" s="103"/>
      <c r="G17" s="103" t="s">
        <v>464</v>
      </c>
      <c r="H17" s="276">
        <v>0</v>
      </c>
    </row>
    <row r="18" spans="1:8" ht="12.75" thickTop="1">
      <c r="A18" s="103"/>
      <c r="B18" s="108"/>
      <c r="C18" s="103"/>
      <c r="F18" s="103"/>
      <c r="G18" s="103" t="s">
        <v>484</v>
      </c>
      <c r="H18" s="276">
        <v>0</v>
      </c>
    </row>
    <row r="19" spans="3:8" ht="12.75" thickBot="1">
      <c r="C19" s="103"/>
      <c r="F19" s="103"/>
      <c r="G19" s="103"/>
      <c r="H19" s="277"/>
    </row>
    <row r="20" spans="3:8" ht="12.75" thickTop="1">
      <c r="C20" s="103"/>
      <c r="F20" s="103"/>
      <c r="G20" s="103"/>
      <c r="H20" s="278"/>
    </row>
    <row r="21" spans="3:8" ht="12">
      <c r="C21" s="103"/>
      <c r="D21" s="265"/>
      <c r="F21" s="103"/>
      <c r="G21" s="103" t="s">
        <v>466</v>
      </c>
      <c r="H21" s="276">
        <v>0</v>
      </c>
    </row>
    <row r="22" spans="3:9" ht="12.75" thickBot="1">
      <c r="C22" s="103"/>
      <c r="D22" s="265"/>
      <c r="F22" s="103"/>
      <c r="G22" s="103"/>
      <c r="H22" s="277"/>
      <c r="I22" s="92"/>
    </row>
    <row r="23" spans="3:8" ht="12.75" thickTop="1">
      <c r="C23" s="103"/>
      <c r="F23" s="103"/>
      <c r="G23" s="103"/>
      <c r="H23" s="278"/>
    </row>
    <row r="24" spans="3:8" ht="12">
      <c r="C24" s="103"/>
      <c r="F24" s="103"/>
      <c r="G24" s="103" t="s">
        <v>465</v>
      </c>
      <c r="H24" s="276">
        <v>0</v>
      </c>
    </row>
    <row r="25" spans="3:9" ht="12.75" thickBot="1">
      <c r="C25" s="103"/>
      <c r="F25" s="103"/>
      <c r="G25" s="103"/>
      <c r="H25" s="277"/>
      <c r="I25" s="92"/>
    </row>
    <row r="26" spans="3:8" ht="12.75" thickTop="1">
      <c r="C26" s="103"/>
      <c r="F26" s="103"/>
      <c r="G26" s="103"/>
      <c r="H26" s="278"/>
    </row>
    <row r="27" spans="1:8" ht="12">
      <c r="A27" s="4"/>
      <c r="B27" s="134"/>
      <c r="C27" s="103"/>
      <c r="F27" s="103"/>
      <c r="G27" s="103" t="s">
        <v>467</v>
      </c>
      <c r="H27" s="276">
        <v>0</v>
      </c>
    </row>
    <row r="28" spans="1:8" ht="12.75" thickBot="1">
      <c r="A28" s="4"/>
      <c r="B28" s="134"/>
      <c r="C28" s="103"/>
      <c r="F28" s="103"/>
      <c r="G28" s="103"/>
      <c r="H28" s="277"/>
    </row>
    <row r="29" spans="1:8" ht="12.75" thickTop="1">
      <c r="A29" s="103"/>
      <c r="B29" s="108"/>
      <c r="C29" s="103"/>
      <c r="F29" s="103"/>
      <c r="G29" s="103"/>
      <c r="H29" s="278"/>
    </row>
    <row r="30" spans="1:8" ht="12">
      <c r="A30" s="103"/>
      <c r="B30" s="108"/>
      <c r="C30" s="103"/>
      <c r="F30" s="103"/>
      <c r="G30" s="836" t="s">
        <v>329</v>
      </c>
      <c r="H30" s="276">
        <v>0</v>
      </c>
    </row>
    <row r="31" spans="1:9" ht="12">
      <c r="A31" s="103"/>
      <c r="B31" s="108"/>
      <c r="C31" s="103"/>
      <c r="F31" s="103"/>
      <c r="G31" s="836"/>
      <c r="H31" s="279"/>
      <c r="I31" s="92"/>
    </row>
    <row r="32" spans="1:8" ht="12.75" thickBot="1">
      <c r="A32" s="103"/>
      <c r="B32" s="108"/>
      <c r="C32" s="103"/>
      <c r="F32" s="103"/>
      <c r="G32" s="103"/>
      <c r="H32" s="280"/>
    </row>
    <row r="33" spans="1:8" ht="12.75" thickTop="1">
      <c r="A33" s="103"/>
      <c r="B33" s="108"/>
      <c r="C33" s="103"/>
      <c r="F33" s="103"/>
      <c r="G33" s="109"/>
      <c r="H33" s="281"/>
    </row>
    <row r="34" spans="1:8" ht="12">
      <c r="A34" s="103"/>
      <c r="B34" s="108"/>
      <c r="C34" s="103"/>
      <c r="F34" s="103"/>
      <c r="G34" s="103" t="s">
        <v>468</v>
      </c>
      <c r="H34" s="276">
        <v>0</v>
      </c>
    </row>
    <row r="35" spans="1:8" ht="12.75" thickBot="1">
      <c r="A35" s="103"/>
      <c r="B35" s="108"/>
      <c r="C35" s="103"/>
      <c r="F35" s="103"/>
      <c r="G35" s="109"/>
      <c r="H35" s="280"/>
    </row>
    <row r="36" spans="1:8" ht="12.75" thickTop="1">
      <c r="A36" s="103"/>
      <c r="B36" s="108"/>
      <c r="C36" s="103"/>
      <c r="F36" s="103"/>
      <c r="G36" s="103"/>
      <c r="H36" s="281"/>
    </row>
    <row r="37" spans="1:8" ht="12">
      <c r="A37" s="103"/>
      <c r="B37" s="108"/>
      <c r="C37" s="103"/>
      <c r="F37" s="103"/>
      <c r="G37" s="103" t="s">
        <v>469</v>
      </c>
      <c r="H37" s="276">
        <v>0</v>
      </c>
    </row>
    <row r="38" spans="1:8" ht="12.75" thickBot="1">
      <c r="A38" s="103"/>
      <c r="B38" s="108"/>
      <c r="C38" s="103"/>
      <c r="F38" s="103"/>
      <c r="G38" s="103"/>
      <c r="H38" s="280"/>
    </row>
    <row r="39" spans="1:6" ht="12.75" thickTop="1">
      <c r="A39" s="103"/>
      <c r="B39" s="108"/>
      <c r="C39" s="103"/>
      <c r="F39" s="103"/>
    </row>
    <row r="40" spans="1:8" ht="12" customHeight="1">
      <c r="A40" s="103"/>
      <c r="B40" s="108"/>
      <c r="C40" s="103"/>
      <c r="F40" s="103"/>
      <c r="G40" s="109" t="s">
        <v>331</v>
      </c>
      <c r="H40" s="276">
        <v>0</v>
      </c>
    </row>
    <row r="41" spans="1:8" ht="12.75" thickBot="1">
      <c r="A41" s="103"/>
      <c r="B41" s="108"/>
      <c r="C41" s="103"/>
      <c r="F41" s="103"/>
      <c r="G41" s="103"/>
      <c r="H41" s="280"/>
    </row>
    <row r="42" spans="1:6" ht="12.75" thickTop="1">
      <c r="A42" s="103"/>
      <c r="B42" s="108"/>
      <c r="C42" s="103"/>
      <c r="F42" s="103"/>
    </row>
    <row r="43" spans="1:6" ht="12">
      <c r="A43" s="103"/>
      <c r="B43" s="108"/>
      <c r="C43" s="103"/>
      <c r="F43" s="103"/>
    </row>
    <row r="44" spans="1:8" ht="12">
      <c r="A44" s="103"/>
      <c r="B44" s="108"/>
      <c r="C44" s="103"/>
      <c r="F44" s="103"/>
      <c r="G44" s="110"/>
      <c r="H44" s="86"/>
    </row>
    <row r="45" spans="1:8" ht="12">
      <c r="A45" s="103"/>
      <c r="B45" s="108"/>
      <c r="C45" s="103"/>
      <c r="F45" s="103"/>
      <c r="G45" s="110"/>
      <c r="H45" s="86"/>
    </row>
    <row r="46" spans="1:6" ht="12">
      <c r="A46" s="103"/>
      <c r="B46" s="108"/>
      <c r="C46" s="103"/>
      <c r="F46" s="103"/>
    </row>
    <row r="47" spans="1:6" ht="12">
      <c r="A47" s="4"/>
      <c r="B47" s="134"/>
      <c r="C47" s="103"/>
      <c r="F47" s="48"/>
    </row>
    <row r="48" spans="1:6" ht="12">
      <c r="A48" s="109"/>
      <c r="B48" s="134"/>
      <c r="C48" s="87"/>
      <c r="F48" s="87"/>
    </row>
    <row r="49" spans="1:6" ht="12">
      <c r="A49" s="4"/>
      <c r="B49" s="134"/>
      <c r="C49" s="87"/>
      <c r="F49" s="87"/>
    </row>
    <row r="50" spans="1:6" ht="12">
      <c r="A50" s="4"/>
      <c r="B50" s="134"/>
      <c r="C50" s="87"/>
      <c r="F50" s="87"/>
    </row>
    <row r="51" spans="1:6" ht="12">
      <c r="A51" s="4"/>
      <c r="B51" s="134"/>
      <c r="C51" s="87"/>
      <c r="F51" s="87"/>
    </row>
    <row r="52" spans="1:6" ht="12">
      <c r="A52" s="4"/>
      <c r="B52" s="134"/>
      <c r="C52" s="87"/>
      <c r="F52" s="87"/>
    </row>
    <row r="53" spans="1:6" ht="12">
      <c r="A53" s="4"/>
      <c r="B53" s="134"/>
      <c r="C53" s="87"/>
      <c r="D53" s="103"/>
      <c r="E53" s="107"/>
      <c r="F53" s="87"/>
    </row>
    <row r="54" spans="1:6" ht="12">
      <c r="A54" s="4"/>
      <c r="B54" s="134"/>
      <c r="C54" s="87"/>
      <c r="F54" s="87"/>
    </row>
    <row r="55" spans="1:6" ht="12">
      <c r="A55" s="4"/>
      <c r="B55" s="134"/>
      <c r="C55" s="87"/>
      <c r="F55" s="87"/>
    </row>
    <row r="56" spans="1:6" ht="12">
      <c r="A56" s="4"/>
      <c r="B56" s="134"/>
      <c r="C56" s="87"/>
      <c r="F56" s="87"/>
    </row>
    <row r="57" spans="1:6" ht="12">
      <c r="A57" s="4"/>
      <c r="B57" s="134"/>
      <c r="C57" s="87"/>
      <c r="F57" s="87"/>
    </row>
  </sheetData>
  <sheetProtection/>
  <mergeCells count="1">
    <mergeCell ref="G30:G31"/>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Header>&amp;CLangton Investors' Report - February 2012</oddHeader>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B42"/>
  <sheetViews>
    <sheetView view="pageLayout" workbookViewId="0" topLeftCell="N1">
      <selection activeCell="U34" sqref="U34"/>
    </sheetView>
  </sheetViews>
  <sheetFormatPr defaultColWidth="9.140625" defaultRowHeight="12"/>
  <cols>
    <col min="1" max="2" width="9.140625" style="9" customWidth="1"/>
    <col min="3" max="3" width="10.57421875" style="9" customWidth="1"/>
    <col min="4" max="4" width="9.140625" style="9" customWidth="1"/>
    <col min="5" max="5" width="17.00390625" style="9" customWidth="1"/>
    <col min="6" max="6" width="14.140625" style="382" bestFit="1" customWidth="1"/>
    <col min="7" max="9" width="9.140625" style="9" customWidth="1"/>
    <col min="10" max="10" width="17.140625" style="9" customWidth="1"/>
    <col min="11" max="11" width="9.140625" style="9" customWidth="1"/>
    <col min="12" max="12" width="16.57421875" style="9" customWidth="1"/>
    <col min="13" max="13" width="15.28125" style="382" customWidth="1"/>
    <col min="14" max="16" width="9.140625" style="9" customWidth="1"/>
    <col min="17" max="17" width="16.28125" style="9" customWidth="1"/>
    <col min="18" max="18" width="9.140625" style="9" customWidth="1"/>
    <col min="19" max="19" width="16.57421875" style="9" customWidth="1"/>
    <col min="20" max="20" width="16.00390625" style="382" customWidth="1"/>
    <col min="21" max="23" width="9.140625" style="9" customWidth="1"/>
    <col min="24" max="24" width="16.8515625" style="9" customWidth="1"/>
    <col min="25" max="25" width="9.140625" style="9" customWidth="1"/>
    <col min="26" max="26" width="16.8515625" style="9" customWidth="1"/>
    <col min="27" max="27" width="14.140625" style="382" bestFit="1" customWidth="1"/>
    <col min="28" max="16384" width="9.140625" style="9" customWidth="1"/>
  </cols>
  <sheetData>
    <row r="1" spans="1:28" ht="12.75" thickBot="1">
      <c r="A1" s="43" t="s">
        <v>347</v>
      </c>
      <c r="B1" s="286"/>
      <c r="C1" s="286"/>
      <c r="D1" s="286"/>
      <c r="E1" s="286"/>
      <c r="F1" s="381"/>
      <c r="G1" s="286"/>
      <c r="H1" s="286"/>
      <c r="I1" s="286"/>
      <c r="J1" s="286"/>
      <c r="K1" s="286"/>
      <c r="L1" s="286"/>
      <c r="M1" s="381"/>
      <c r="N1" s="286"/>
      <c r="O1" s="286"/>
      <c r="P1" s="286"/>
      <c r="Q1" s="286"/>
      <c r="R1" s="286"/>
      <c r="S1" s="286"/>
      <c r="T1" s="381"/>
      <c r="U1" s="286"/>
      <c r="V1" s="286"/>
      <c r="W1" s="286"/>
      <c r="X1" s="286"/>
      <c r="Y1" s="286"/>
      <c r="Z1" s="286"/>
      <c r="AA1" s="286"/>
      <c r="AB1" s="2"/>
    </row>
    <row r="3" spans="1:25" ht="12">
      <c r="A3" s="287" t="s">
        <v>457</v>
      </c>
      <c r="B3" s="288"/>
      <c r="C3" s="288"/>
      <c r="D3" s="288"/>
      <c r="H3" s="119" t="s">
        <v>373</v>
      </c>
      <c r="I3" s="289"/>
      <c r="J3" s="289"/>
      <c r="K3" s="8"/>
      <c r="O3" s="119" t="s">
        <v>374</v>
      </c>
      <c r="P3" s="120"/>
      <c r="Q3" s="120"/>
      <c r="R3" s="129"/>
      <c r="V3" s="287" t="s">
        <v>455</v>
      </c>
      <c r="W3" s="119"/>
      <c r="X3" s="119"/>
      <c r="Y3" s="119"/>
    </row>
    <row r="5" spans="1:27" ht="12">
      <c r="A5" s="9" t="s">
        <v>375</v>
      </c>
      <c r="B5" s="9" t="s">
        <v>307</v>
      </c>
      <c r="F5" s="383">
        <v>0</v>
      </c>
      <c r="H5" s="9" t="s">
        <v>375</v>
      </c>
      <c r="I5" s="9" t="s">
        <v>307</v>
      </c>
      <c r="M5" s="383">
        <v>0</v>
      </c>
      <c r="O5" s="9" t="s">
        <v>375</v>
      </c>
      <c r="P5" s="9" t="s">
        <v>307</v>
      </c>
      <c r="T5" s="383">
        <v>0</v>
      </c>
      <c r="V5" s="9" t="s">
        <v>375</v>
      </c>
      <c r="W5" s="9" t="s">
        <v>307</v>
      </c>
      <c r="AA5" s="383">
        <v>0</v>
      </c>
    </row>
    <row r="6" spans="2:27" ht="12">
      <c r="B6" s="9" t="s">
        <v>309</v>
      </c>
      <c r="F6" s="383">
        <v>0</v>
      </c>
      <c r="I6" s="9" t="s">
        <v>309</v>
      </c>
      <c r="M6" s="383">
        <v>0</v>
      </c>
      <c r="P6" s="9" t="s">
        <v>309</v>
      </c>
      <c r="T6" s="383">
        <v>0</v>
      </c>
      <c r="W6" s="9" t="s">
        <v>309</v>
      </c>
      <c r="AA6" s="383">
        <v>0</v>
      </c>
    </row>
    <row r="7" spans="2:27" ht="12">
      <c r="B7" s="9" t="s">
        <v>311</v>
      </c>
      <c r="F7" s="383">
        <v>0</v>
      </c>
      <c r="I7" s="9" t="s">
        <v>311</v>
      </c>
      <c r="M7" s="383">
        <v>0</v>
      </c>
      <c r="P7" s="9" t="s">
        <v>311</v>
      </c>
      <c r="T7" s="383">
        <v>0</v>
      </c>
      <c r="W7" s="9" t="s">
        <v>311</v>
      </c>
      <c r="AA7" s="383">
        <v>0</v>
      </c>
    </row>
    <row r="8" spans="6:27" ht="12">
      <c r="F8" s="384"/>
      <c r="M8" s="384"/>
      <c r="T8" s="385"/>
      <c r="AA8" s="385"/>
    </row>
    <row r="9" spans="6:27" ht="12">
      <c r="F9" s="384"/>
      <c r="M9" s="384"/>
      <c r="T9" s="385"/>
      <c r="AA9" s="385"/>
    </row>
    <row r="10" spans="1:27" ht="12">
      <c r="A10" s="9" t="s">
        <v>376</v>
      </c>
      <c r="B10" s="9" t="s">
        <v>310</v>
      </c>
      <c r="F10" s="383">
        <v>0</v>
      </c>
      <c r="H10" s="9" t="s">
        <v>376</v>
      </c>
      <c r="I10" s="9" t="s">
        <v>310</v>
      </c>
      <c r="M10" s="383">
        <v>0</v>
      </c>
      <c r="O10" s="9" t="s">
        <v>376</v>
      </c>
      <c r="P10" s="9" t="s">
        <v>310</v>
      </c>
      <c r="T10" s="383">
        <v>0</v>
      </c>
      <c r="V10" s="9" t="s">
        <v>376</v>
      </c>
      <c r="W10" s="9" t="s">
        <v>310</v>
      </c>
      <c r="AA10" s="383">
        <v>0</v>
      </c>
    </row>
    <row r="11" spans="6:27" ht="12">
      <c r="F11" s="384"/>
      <c r="M11" s="384"/>
      <c r="T11" s="385"/>
      <c r="AA11" s="385"/>
    </row>
    <row r="12" spans="6:27" ht="12">
      <c r="F12" s="384"/>
      <c r="M12" s="384"/>
      <c r="T12" s="385"/>
      <c r="AA12" s="385"/>
    </row>
    <row r="13" spans="1:27" ht="12">
      <c r="A13" s="9" t="s">
        <v>377</v>
      </c>
      <c r="B13" s="9" t="s">
        <v>317</v>
      </c>
      <c r="F13" s="383">
        <v>0</v>
      </c>
      <c r="H13" s="9" t="s">
        <v>377</v>
      </c>
      <c r="I13" s="9" t="s">
        <v>317</v>
      </c>
      <c r="M13" s="383">
        <v>0</v>
      </c>
      <c r="O13" s="9" t="s">
        <v>377</v>
      </c>
      <c r="P13" s="9" t="s">
        <v>317</v>
      </c>
      <c r="T13" s="383">
        <v>0</v>
      </c>
      <c r="V13" s="9" t="s">
        <v>377</v>
      </c>
      <c r="W13" s="9" t="s">
        <v>317</v>
      </c>
      <c r="AA13" s="383">
        <v>0</v>
      </c>
    </row>
    <row r="14" spans="2:27" ht="12">
      <c r="B14" s="9" t="s">
        <v>318</v>
      </c>
      <c r="F14" s="383">
        <v>0</v>
      </c>
      <c r="I14" s="9" t="s">
        <v>318</v>
      </c>
      <c r="M14" s="383">
        <v>0</v>
      </c>
      <c r="P14" s="9" t="s">
        <v>318</v>
      </c>
      <c r="T14" s="383">
        <v>0</v>
      </c>
      <c r="W14" s="9" t="s">
        <v>318</v>
      </c>
      <c r="AA14" s="383">
        <v>0</v>
      </c>
    </row>
    <row r="15" spans="2:27" ht="12">
      <c r="B15" s="9" t="s">
        <v>321</v>
      </c>
      <c r="F15" s="383">
        <v>0</v>
      </c>
      <c r="I15" s="9" t="s">
        <v>321</v>
      </c>
      <c r="M15" s="383">
        <v>0</v>
      </c>
      <c r="P15" s="9" t="s">
        <v>321</v>
      </c>
      <c r="T15" s="383">
        <v>0</v>
      </c>
      <c r="W15" s="9" t="s">
        <v>321</v>
      </c>
      <c r="AA15" s="383">
        <v>0</v>
      </c>
    </row>
    <row r="16" spans="6:27" ht="12">
      <c r="F16" s="384"/>
      <c r="M16" s="384"/>
      <c r="T16" s="385"/>
      <c r="AA16" s="385"/>
    </row>
    <row r="17" spans="6:27" ht="12">
      <c r="F17" s="384"/>
      <c r="M17" s="384"/>
      <c r="T17" s="385"/>
      <c r="AA17" s="385"/>
    </row>
    <row r="18" spans="1:27" ht="12">
      <c r="A18" s="9" t="s">
        <v>378</v>
      </c>
      <c r="B18" s="9" t="s">
        <v>323</v>
      </c>
      <c r="F18" s="383">
        <v>0</v>
      </c>
      <c r="H18" s="9" t="s">
        <v>378</v>
      </c>
      <c r="I18" s="9" t="s">
        <v>323</v>
      </c>
      <c r="M18" s="383">
        <v>0</v>
      </c>
      <c r="O18" s="9" t="s">
        <v>378</v>
      </c>
      <c r="P18" s="9" t="s">
        <v>323</v>
      </c>
      <c r="T18" s="383">
        <v>0</v>
      </c>
      <c r="V18" s="9" t="s">
        <v>378</v>
      </c>
      <c r="W18" s="9" t="s">
        <v>323</v>
      </c>
      <c r="AA18" s="383">
        <v>0</v>
      </c>
    </row>
    <row r="19" spans="2:27" ht="12">
      <c r="B19" s="9" t="s">
        <v>379</v>
      </c>
      <c r="F19" s="383">
        <v>0</v>
      </c>
      <c r="I19" s="9" t="s">
        <v>379</v>
      </c>
      <c r="M19" s="383">
        <v>0</v>
      </c>
      <c r="P19" s="8"/>
      <c r="Q19" s="8"/>
      <c r="R19" s="8"/>
      <c r="S19" s="8"/>
      <c r="T19" s="386"/>
      <c r="W19" s="9" t="s">
        <v>379</v>
      </c>
      <c r="AA19" s="383">
        <v>0</v>
      </c>
    </row>
    <row r="20" spans="6:27" ht="12">
      <c r="F20" s="384"/>
      <c r="M20" s="384"/>
      <c r="T20" s="385"/>
      <c r="AA20" s="385"/>
    </row>
    <row r="21" spans="1:27" ht="12">
      <c r="A21" s="9" t="s">
        <v>380</v>
      </c>
      <c r="B21" s="9" t="s">
        <v>473</v>
      </c>
      <c r="F21" s="383">
        <v>0</v>
      </c>
      <c r="H21" s="9" t="s">
        <v>380</v>
      </c>
      <c r="I21" s="9" t="s">
        <v>473</v>
      </c>
      <c r="M21" s="383">
        <v>0</v>
      </c>
      <c r="O21" s="9" t="s">
        <v>380</v>
      </c>
      <c r="P21" s="9" t="s">
        <v>473</v>
      </c>
      <c r="T21" s="383">
        <v>0</v>
      </c>
      <c r="V21" s="9" t="s">
        <v>380</v>
      </c>
      <c r="W21" s="9" t="s">
        <v>473</v>
      </c>
      <c r="AA21" s="383">
        <v>0</v>
      </c>
    </row>
    <row r="22" spans="6:27" ht="12">
      <c r="F22" s="383"/>
      <c r="I22" s="8"/>
      <c r="J22" s="8"/>
      <c r="K22" s="8"/>
      <c r="L22" s="8"/>
      <c r="M22" s="386"/>
      <c r="T22" s="386"/>
      <c r="AA22" s="386"/>
    </row>
    <row r="23" spans="1:27" ht="12">
      <c r="A23" s="9" t="s">
        <v>381</v>
      </c>
      <c r="B23" s="9" t="s">
        <v>474</v>
      </c>
      <c r="F23" s="383">
        <v>0</v>
      </c>
      <c r="H23" s="9" t="s">
        <v>381</v>
      </c>
      <c r="I23" s="9" t="s">
        <v>474</v>
      </c>
      <c r="M23" s="383">
        <v>0</v>
      </c>
      <c r="O23" s="9" t="s">
        <v>381</v>
      </c>
      <c r="P23" s="9" t="s">
        <v>474</v>
      </c>
      <c r="T23" s="383">
        <v>0</v>
      </c>
      <c r="V23" s="9" t="s">
        <v>381</v>
      </c>
      <c r="W23" s="9" t="s">
        <v>474</v>
      </c>
      <c r="AA23" s="383">
        <v>0</v>
      </c>
    </row>
    <row r="24" spans="6:27" ht="12">
      <c r="F24" s="383"/>
      <c r="I24" s="8"/>
      <c r="J24" s="8"/>
      <c r="K24" s="8"/>
      <c r="L24" s="8"/>
      <c r="M24" s="386"/>
      <c r="T24" s="386"/>
      <c r="AA24" s="386"/>
    </row>
    <row r="25" spans="1:27" ht="12">
      <c r="A25" s="9" t="s">
        <v>382</v>
      </c>
      <c r="B25" s="9" t="s">
        <v>475</v>
      </c>
      <c r="F25" s="383">
        <v>0</v>
      </c>
      <c r="H25" s="9" t="s">
        <v>382</v>
      </c>
      <c r="I25" s="9" t="s">
        <v>475</v>
      </c>
      <c r="M25" s="383">
        <v>0</v>
      </c>
      <c r="O25" s="9" t="s">
        <v>382</v>
      </c>
      <c r="P25" s="9" t="s">
        <v>475</v>
      </c>
      <c r="T25" s="383">
        <v>0</v>
      </c>
      <c r="V25" s="9" t="s">
        <v>382</v>
      </c>
      <c r="W25" s="9" t="s">
        <v>475</v>
      </c>
      <c r="AA25" s="383">
        <v>0</v>
      </c>
    </row>
    <row r="27" spans="1:27" ht="12">
      <c r="A27" s="9" t="s">
        <v>477</v>
      </c>
      <c r="B27" s="9" t="s">
        <v>325</v>
      </c>
      <c r="F27" s="383">
        <v>0</v>
      </c>
      <c r="H27" s="9" t="s">
        <v>477</v>
      </c>
      <c r="I27" s="9" t="s">
        <v>325</v>
      </c>
      <c r="M27" s="383">
        <v>0</v>
      </c>
      <c r="O27" s="9" t="s">
        <v>477</v>
      </c>
      <c r="P27" s="9" t="s">
        <v>325</v>
      </c>
      <c r="T27" s="383">
        <v>0</v>
      </c>
      <c r="V27" s="9" t="s">
        <v>477</v>
      </c>
      <c r="W27" s="9" t="s">
        <v>325</v>
      </c>
      <c r="AA27" s="383">
        <v>0</v>
      </c>
    </row>
    <row r="28" spans="6:27" ht="12">
      <c r="F28" s="384"/>
      <c r="M28" s="384"/>
      <c r="T28" s="385"/>
      <c r="AA28" s="385"/>
    </row>
    <row r="29" spans="1:27" ht="12">
      <c r="A29" s="9" t="s">
        <v>478</v>
      </c>
      <c r="B29" s="9" t="s">
        <v>327</v>
      </c>
      <c r="F29" s="383">
        <v>0</v>
      </c>
      <c r="H29" s="9" t="s">
        <v>478</v>
      </c>
      <c r="I29" s="9" t="s">
        <v>327</v>
      </c>
      <c r="M29" s="383">
        <v>0</v>
      </c>
      <c r="O29" s="9" t="s">
        <v>478</v>
      </c>
      <c r="P29" s="9" t="s">
        <v>327</v>
      </c>
      <c r="T29" s="383">
        <v>0</v>
      </c>
      <c r="V29" s="9" t="s">
        <v>478</v>
      </c>
      <c r="W29" s="9" t="s">
        <v>327</v>
      </c>
      <c r="AA29" s="383">
        <v>0</v>
      </c>
    </row>
    <row r="30" spans="6:27" ht="12">
      <c r="F30" s="384"/>
      <c r="T30" s="385"/>
      <c r="AA30" s="385"/>
    </row>
    <row r="31" spans="1:27" ht="12">
      <c r="A31" s="9" t="s">
        <v>479</v>
      </c>
      <c r="B31" s="9" t="s">
        <v>328</v>
      </c>
      <c r="F31" s="383">
        <v>0</v>
      </c>
      <c r="H31" s="9" t="s">
        <v>479</v>
      </c>
      <c r="I31" s="9" t="s">
        <v>328</v>
      </c>
      <c r="M31" s="383">
        <v>0</v>
      </c>
      <c r="O31" s="9" t="s">
        <v>479</v>
      </c>
      <c r="P31" s="9" t="s">
        <v>328</v>
      </c>
      <c r="T31" s="383">
        <v>0</v>
      </c>
      <c r="V31" s="9" t="s">
        <v>479</v>
      </c>
      <c r="W31" s="9" t="s">
        <v>328</v>
      </c>
      <c r="AA31" s="383">
        <v>0</v>
      </c>
    </row>
    <row r="33" spans="1:27" ht="12">
      <c r="A33" s="9" t="s">
        <v>480</v>
      </c>
      <c r="B33" s="9" t="s">
        <v>482</v>
      </c>
      <c r="F33" s="383">
        <v>0</v>
      </c>
      <c r="H33" s="9" t="s">
        <v>480</v>
      </c>
      <c r="I33" s="9" t="s">
        <v>482</v>
      </c>
      <c r="M33" s="383">
        <v>0</v>
      </c>
      <c r="O33" s="9" t="s">
        <v>480</v>
      </c>
      <c r="P33" s="9" t="s">
        <v>482</v>
      </c>
      <c r="T33" s="383">
        <v>0</v>
      </c>
      <c r="V33" s="9" t="s">
        <v>480</v>
      </c>
      <c r="W33" s="9" t="s">
        <v>482</v>
      </c>
      <c r="AA33" s="383">
        <v>0</v>
      </c>
    </row>
    <row r="35" spans="1:27" ht="12">
      <c r="A35" s="9" t="s">
        <v>481</v>
      </c>
      <c r="B35" s="9" t="s">
        <v>476</v>
      </c>
      <c r="F35" s="383">
        <v>0</v>
      </c>
      <c r="H35" s="9" t="s">
        <v>481</v>
      </c>
      <c r="I35" s="9" t="s">
        <v>476</v>
      </c>
      <c r="M35" s="383">
        <v>0</v>
      </c>
      <c r="O35" s="9" t="s">
        <v>481</v>
      </c>
      <c r="P35" s="9" t="s">
        <v>476</v>
      </c>
      <c r="T35" s="383">
        <v>0</v>
      </c>
      <c r="V35" s="9" t="s">
        <v>481</v>
      </c>
      <c r="W35" s="9" t="s">
        <v>476</v>
      </c>
      <c r="AA35" s="383">
        <v>0</v>
      </c>
    </row>
    <row r="36" spans="6:27" ht="12">
      <c r="F36" s="385"/>
      <c r="M36" s="385"/>
      <c r="T36" s="385"/>
      <c r="AA36" s="385"/>
    </row>
    <row r="37" spans="1:27" ht="12">
      <c r="A37" s="287" t="s">
        <v>512</v>
      </c>
      <c r="B37" s="288"/>
      <c r="C37" s="288"/>
      <c r="D37" s="288"/>
      <c r="F37" s="385"/>
      <c r="H37" s="119" t="s">
        <v>392</v>
      </c>
      <c r="I37" s="119"/>
      <c r="J37" s="119"/>
      <c r="M37" s="385"/>
      <c r="O37" s="119" t="s">
        <v>393</v>
      </c>
      <c r="P37" s="119"/>
      <c r="Q37" s="119"/>
      <c r="T37" s="385"/>
      <c r="V37" s="287" t="s">
        <v>456</v>
      </c>
      <c r="W37" s="119"/>
      <c r="X37" s="119"/>
      <c r="Y37" s="119"/>
      <c r="AA37" s="385"/>
    </row>
    <row r="38" spans="6:27" ht="12">
      <c r="F38" s="385"/>
      <c r="M38" s="385"/>
      <c r="T38" s="385"/>
      <c r="AA38" s="385"/>
    </row>
    <row r="39" spans="1:27" ht="12">
      <c r="A39" s="9" t="s">
        <v>375</v>
      </c>
      <c r="B39" s="9" t="s">
        <v>330</v>
      </c>
      <c r="F39" s="383">
        <v>0</v>
      </c>
      <c r="H39" s="9" t="s">
        <v>375</v>
      </c>
      <c r="I39" s="9" t="s">
        <v>330</v>
      </c>
      <c r="M39" s="383">
        <v>0</v>
      </c>
      <c r="O39" s="9" t="s">
        <v>375</v>
      </c>
      <c r="P39" s="9" t="s">
        <v>330</v>
      </c>
      <c r="T39" s="383">
        <v>0</v>
      </c>
      <c r="V39" s="9" t="s">
        <v>375</v>
      </c>
      <c r="W39" s="9" t="s">
        <v>330</v>
      </c>
      <c r="AA39" s="383">
        <v>0</v>
      </c>
    </row>
    <row r="40" spans="2:27" ht="12">
      <c r="B40" s="9" t="s">
        <v>383</v>
      </c>
      <c r="F40" s="383">
        <v>0</v>
      </c>
      <c r="I40" s="9" t="s">
        <v>383</v>
      </c>
      <c r="M40" s="383">
        <v>0</v>
      </c>
      <c r="P40" s="8"/>
      <c r="Q40" s="8"/>
      <c r="R40" s="8"/>
      <c r="S40" s="8"/>
      <c r="T40" s="386"/>
      <c r="W40" s="9" t="s">
        <v>383</v>
      </c>
      <c r="AA40" s="383">
        <v>0</v>
      </c>
    </row>
    <row r="41" spans="6:27" ht="12">
      <c r="F41" s="385"/>
      <c r="M41" s="385"/>
      <c r="T41" s="385"/>
      <c r="AA41" s="385"/>
    </row>
    <row r="42" spans="1:27" ht="12">
      <c r="A42" s="9" t="s">
        <v>376</v>
      </c>
      <c r="B42" s="9" t="s">
        <v>332</v>
      </c>
      <c r="F42" s="383">
        <v>0</v>
      </c>
      <c r="H42" s="9" t="s">
        <v>376</v>
      </c>
      <c r="I42" s="9" t="s">
        <v>332</v>
      </c>
      <c r="M42" s="383">
        <v>0</v>
      </c>
      <c r="O42" s="9" t="s">
        <v>376</v>
      </c>
      <c r="P42" s="9" t="s">
        <v>332</v>
      </c>
      <c r="T42" s="383">
        <v>0</v>
      </c>
      <c r="V42" s="9" t="s">
        <v>376</v>
      </c>
      <c r="W42" s="9" t="s">
        <v>332</v>
      </c>
      <c r="AA42" s="383">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headerFooter>
    <oddHeader>&amp;CLangton Investors' Report - February 2012</oddHeader>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U29"/>
  <sheetViews>
    <sheetView view="pageLayout" workbookViewId="0" topLeftCell="B1">
      <selection activeCell="E27" sqref="E27"/>
    </sheetView>
  </sheetViews>
  <sheetFormatPr defaultColWidth="9.140625" defaultRowHeight="12"/>
  <cols>
    <col min="1" max="1" width="9.140625" style="158" customWidth="1"/>
    <col min="2" max="3" width="21.28125" style="158" customWidth="1"/>
    <col min="4" max="4" width="22.57421875" style="158" customWidth="1"/>
    <col min="5" max="5" width="22.8515625" style="158" customWidth="1"/>
    <col min="6" max="6" width="24.28125" style="158" bestFit="1" customWidth="1"/>
    <col min="7" max="7" width="12.57421875" style="158" customWidth="1"/>
    <col min="8" max="8" width="14.28125" style="158" customWidth="1"/>
    <col min="9" max="9" width="19.28125" style="158" bestFit="1" customWidth="1"/>
    <col min="10" max="10" width="16.28125" style="158" customWidth="1"/>
    <col min="11" max="11" width="24.28125" style="158" bestFit="1" customWidth="1"/>
    <col min="12" max="12" width="11.8515625" style="158" customWidth="1"/>
    <col min="13" max="13" width="12.00390625" style="158" bestFit="1" customWidth="1"/>
    <col min="14" max="16384" width="9.140625" style="158" customWidth="1"/>
  </cols>
  <sheetData>
    <row r="1" spans="2:21" ht="15" customHeight="1" thickBot="1">
      <c r="B1" s="599" t="s">
        <v>398</v>
      </c>
      <c r="C1" s="599"/>
      <c r="D1" s="600"/>
      <c r="E1" s="600"/>
      <c r="F1" s="600"/>
      <c r="G1" s="600"/>
      <c r="H1" s="600"/>
      <c r="I1" s="600"/>
      <c r="J1" s="600"/>
      <c r="K1" s="600"/>
      <c r="L1" s="600"/>
      <c r="M1" s="600"/>
      <c r="N1" s="338"/>
      <c r="O1" s="338"/>
      <c r="P1" s="338"/>
      <c r="Q1" s="338"/>
      <c r="R1" s="338"/>
      <c r="S1" s="338"/>
      <c r="T1" s="338"/>
      <c r="U1" s="338"/>
    </row>
    <row r="2" spans="14:21" ht="12">
      <c r="N2" s="338"/>
      <c r="O2" s="338"/>
      <c r="P2" s="338"/>
      <c r="Q2" s="338"/>
      <c r="R2" s="338"/>
      <c r="S2" s="338"/>
      <c r="T2" s="338"/>
      <c r="U2" s="338"/>
    </row>
    <row r="3" spans="2:21" ht="12.75" thickBot="1">
      <c r="B3" s="601"/>
      <c r="C3" s="601"/>
      <c r="D3" s="601"/>
      <c r="E3" s="601"/>
      <c r="F3" s="601"/>
      <c r="G3" s="601"/>
      <c r="H3" s="601"/>
      <c r="I3" s="601"/>
      <c r="J3" s="601"/>
      <c r="K3" s="601"/>
      <c r="L3" s="601"/>
      <c r="M3" s="601"/>
      <c r="N3" s="338"/>
      <c r="O3" s="338"/>
      <c r="P3" s="338"/>
      <c r="Q3" s="338"/>
      <c r="R3" s="338"/>
      <c r="S3" s="338"/>
      <c r="T3" s="338"/>
      <c r="U3" s="338"/>
    </row>
    <row r="4" spans="1:13" ht="16.5" customHeight="1" thickBot="1">
      <c r="A4" s="602"/>
      <c r="B4" s="603" t="s">
        <v>397</v>
      </c>
      <c r="C4" s="604" t="s">
        <v>462</v>
      </c>
      <c r="D4" s="605" t="s">
        <v>337</v>
      </c>
      <c r="E4" s="606" t="s">
        <v>338</v>
      </c>
      <c r="F4" s="606" t="s">
        <v>339</v>
      </c>
      <c r="G4" s="606" t="s">
        <v>340</v>
      </c>
      <c r="H4" s="606" t="s">
        <v>341</v>
      </c>
      <c r="I4" s="606" t="s">
        <v>342</v>
      </c>
      <c r="J4" s="606" t="s">
        <v>343</v>
      </c>
      <c r="K4" s="606" t="s">
        <v>344</v>
      </c>
      <c r="L4" s="606" t="s">
        <v>345</v>
      </c>
      <c r="M4" s="606" t="s">
        <v>346</v>
      </c>
    </row>
    <row r="5" spans="1:13" ht="12">
      <c r="A5" s="353"/>
      <c r="B5" s="607" t="s">
        <v>490</v>
      </c>
      <c r="C5" s="607"/>
      <c r="D5" s="387" t="s">
        <v>529</v>
      </c>
      <c r="E5" s="388" t="s">
        <v>491</v>
      </c>
      <c r="F5" s="837" t="s">
        <v>492</v>
      </c>
      <c r="G5" s="838"/>
      <c r="H5" s="389">
        <v>0</v>
      </c>
      <c r="I5" s="387" t="s">
        <v>529</v>
      </c>
      <c r="J5" s="390" t="s">
        <v>146</v>
      </c>
      <c r="K5" s="837" t="s">
        <v>492</v>
      </c>
      <c r="L5" s="838"/>
      <c r="M5" s="389">
        <v>0</v>
      </c>
    </row>
    <row r="6" spans="1:13" ht="12">
      <c r="A6" s="353"/>
      <c r="B6" s="608" t="s">
        <v>493</v>
      </c>
      <c r="C6" s="305" t="s">
        <v>494</v>
      </c>
      <c r="D6" s="609">
        <v>1152000000</v>
      </c>
      <c r="E6" s="610" t="s">
        <v>143</v>
      </c>
      <c r="F6" s="611">
        <v>0.0125</v>
      </c>
      <c r="G6" s="612">
        <v>0.02781</v>
      </c>
      <c r="H6" s="613">
        <v>0</v>
      </c>
      <c r="I6" s="609">
        <v>1000512000</v>
      </c>
      <c r="J6" s="608" t="s">
        <v>146</v>
      </c>
      <c r="K6" s="611">
        <v>0.0157</v>
      </c>
      <c r="L6" s="612">
        <v>0.024918799999999998</v>
      </c>
      <c r="M6" s="613">
        <v>0</v>
      </c>
    </row>
    <row r="7" spans="1:13" ht="12">
      <c r="A7" s="353"/>
      <c r="B7" s="608" t="s">
        <v>495</v>
      </c>
      <c r="C7" s="305" t="s">
        <v>494</v>
      </c>
      <c r="D7" s="609">
        <v>1440000000</v>
      </c>
      <c r="E7" s="610" t="s">
        <v>143</v>
      </c>
      <c r="F7" s="611">
        <v>0.0125</v>
      </c>
      <c r="G7" s="612">
        <v>0.02781</v>
      </c>
      <c r="H7" s="613">
        <v>0</v>
      </c>
      <c r="I7" s="609">
        <v>1250640000</v>
      </c>
      <c r="J7" s="608" t="s">
        <v>146</v>
      </c>
      <c r="K7" s="611">
        <v>0.0157</v>
      </c>
      <c r="L7" s="612">
        <v>0.024918799999999998</v>
      </c>
      <c r="M7" s="613">
        <v>0</v>
      </c>
    </row>
    <row r="8" spans="1:13" ht="12">
      <c r="A8" s="353"/>
      <c r="B8" s="608" t="s">
        <v>496</v>
      </c>
      <c r="C8" s="305" t="s">
        <v>494</v>
      </c>
      <c r="D8" s="609">
        <v>5400000000</v>
      </c>
      <c r="E8" s="610" t="s">
        <v>140</v>
      </c>
      <c r="F8" s="611">
        <v>0.01</v>
      </c>
      <c r="G8" s="612">
        <v>0.0135022</v>
      </c>
      <c r="H8" s="613">
        <v>0</v>
      </c>
      <c r="I8" s="609">
        <v>3404791929.38</v>
      </c>
      <c r="J8" s="608" t="s">
        <v>146</v>
      </c>
      <c r="K8" s="611">
        <v>0.0092</v>
      </c>
      <c r="L8" s="612">
        <v>0.0184188</v>
      </c>
      <c r="M8" s="613">
        <v>0</v>
      </c>
    </row>
    <row r="9" spans="1:13" ht="12">
      <c r="A9" s="353"/>
      <c r="B9" s="608" t="s">
        <v>497</v>
      </c>
      <c r="C9" s="305" t="s">
        <v>494</v>
      </c>
      <c r="D9" s="614">
        <v>1100000000</v>
      </c>
      <c r="E9" s="610" t="s">
        <v>143</v>
      </c>
      <c r="F9" s="611">
        <v>0.01</v>
      </c>
      <c r="G9" s="612">
        <v>0.02531</v>
      </c>
      <c r="H9" s="615">
        <v>0</v>
      </c>
      <c r="I9" s="614">
        <v>961399999.9999999</v>
      </c>
      <c r="J9" s="608" t="s">
        <v>146</v>
      </c>
      <c r="K9" s="611">
        <v>0.0123</v>
      </c>
      <c r="L9" s="612">
        <v>0.021518799999999998</v>
      </c>
      <c r="M9" s="615">
        <v>0</v>
      </c>
    </row>
    <row r="10" spans="1:13" ht="12">
      <c r="A10" s="353"/>
      <c r="B10" s="608" t="s">
        <v>498</v>
      </c>
      <c r="C10" s="305" t="s">
        <v>494</v>
      </c>
      <c r="D10" s="614">
        <v>250000000</v>
      </c>
      <c r="E10" s="610" t="s">
        <v>140</v>
      </c>
      <c r="F10" s="611">
        <v>0.0145</v>
      </c>
      <c r="G10" s="612">
        <v>0.0180022</v>
      </c>
      <c r="H10" s="615">
        <v>0</v>
      </c>
      <c r="I10" s="614">
        <v>156875000</v>
      </c>
      <c r="J10" s="608" t="s">
        <v>146</v>
      </c>
      <c r="K10" s="611">
        <v>0.015</v>
      </c>
      <c r="L10" s="612">
        <v>0.0242188</v>
      </c>
      <c r="M10" s="615">
        <v>0</v>
      </c>
    </row>
    <row r="11" spans="1:13" ht="12">
      <c r="A11" s="353"/>
      <c r="B11" s="608" t="s">
        <v>499</v>
      </c>
      <c r="C11" s="305" t="s">
        <v>494</v>
      </c>
      <c r="D11" s="614">
        <v>250000000</v>
      </c>
      <c r="E11" s="610" t="s">
        <v>140</v>
      </c>
      <c r="F11" s="611">
        <v>0.014</v>
      </c>
      <c r="G11" s="612">
        <v>0.0175022</v>
      </c>
      <c r="H11" s="615">
        <v>0</v>
      </c>
      <c r="I11" s="614">
        <v>156875000</v>
      </c>
      <c r="J11" s="608" t="s">
        <v>146</v>
      </c>
      <c r="K11" s="611">
        <v>0.0145</v>
      </c>
      <c r="L11" s="612">
        <v>0.023718799999999998</v>
      </c>
      <c r="M11" s="615">
        <v>0</v>
      </c>
    </row>
    <row r="12" spans="1:13" ht="12">
      <c r="A12" s="353"/>
      <c r="B12" s="608" t="s">
        <v>500</v>
      </c>
      <c r="C12" s="305" t="s">
        <v>494</v>
      </c>
      <c r="D12" s="614">
        <v>250000000</v>
      </c>
      <c r="E12" s="610" t="s">
        <v>140</v>
      </c>
      <c r="F12" s="611">
        <v>0.0135</v>
      </c>
      <c r="G12" s="612">
        <v>0.0170022</v>
      </c>
      <c r="H12" s="615">
        <v>0</v>
      </c>
      <c r="I12" s="614">
        <v>156875000</v>
      </c>
      <c r="J12" s="608" t="s">
        <v>146</v>
      </c>
      <c r="K12" s="611">
        <v>0.014</v>
      </c>
      <c r="L12" s="612">
        <v>0.023218799999999998</v>
      </c>
      <c r="M12" s="615">
        <v>0</v>
      </c>
    </row>
    <row r="13" spans="1:13" ht="12">
      <c r="A13" s="353"/>
      <c r="B13" s="608" t="s">
        <v>501</v>
      </c>
      <c r="C13" s="305" t="s">
        <v>494</v>
      </c>
      <c r="D13" s="614">
        <v>250000000</v>
      </c>
      <c r="E13" s="610" t="s">
        <v>140</v>
      </c>
      <c r="F13" s="611">
        <v>0.013</v>
      </c>
      <c r="G13" s="612">
        <v>0.016502199999999998</v>
      </c>
      <c r="H13" s="615">
        <v>0</v>
      </c>
      <c r="I13" s="614">
        <v>156875000</v>
      </c>
      <c r="J13" s="608" t="s">
        <v>146</v>
      </c>
      <c r="K13" s="611">
        <v>0.0135</v>
      </c>
      <c r="L13" s="612">
        <v>0.022718799999999997</v>
      </c>
      <c r="M13" s="615">
        <v>0</v>
      </c>
    </row>
    <row r="14" spans="1:13" ht="12">
      <c r="A14" s="353"/>
      <c r="B14" s="608" t="s">
        <v>502</v>
      </c>
      <c r="C14" s="305" t="s">
        <v>494</v>
      </c>
      <c r="D14" s="614">
        <v>250000000</v>
      </c>
      <c r="E14" s="610" t="s">
        <v>140</v>
      </c>
      <c r="F14" s="611">
        <v>0.0145</v>
      </c>
      <c r="G14" s="612">
        <v>0.0180022</v>
      </c>
      <c r="H14" s="615">
        <v>0</v>
      </c>
      <c r="I14" s="614">
        <v>156875000</v>
      </c>
      <c r="J14" s="608" t="s">
        <v>146</v>
      </c>
      <c r="K14" s="611">
        <v>0.015</v>
      </c>
      <c r="L14" s="612">
        <v>0.0242188</v>
      </c>
      <c r="M14" s="615">
        <v>0</v>
      </c>
    </row>
    <row r="15" spans="1:13" ht="12">
      <c r="A15" s="353"/>
      <c r="B15" s="608" t="s">
        <v>503</v>
      </c>
      <c r="C15" s="305" t="s">
        <v>494</v>
      </c>
      <c r="D15" s="614">
        <v>250000000</v>
      </c>
      <c r="E15" s="610" t="s">
        <v>140</v>
      </c>
      <c r="F15" s="611">
        <v>0.014</v>
      </c>
      <c r="G15" s="612">
        <v>0.0175022</v>
      </c>
      <c r="H15" s="615">
        <v>0</v>
      </c>
      <c r="I15" s="614">
        <v>156875000</v>
      </c>
      <c r="J15" s="608" t="s">
        <v>146</v>
      </c>
      <c r="K15" s="611">
        <v>0.0145</v>
      </c>
      <c r="L15" s="612">
        <v>0.023718799999999998</v>
      </c>
      <c r="M15" s="615">
        <v>0</v>
      </c>
    </row>
    <row r="16" spans="1:13" ht="12">
      <c r="A16" s="353"/>
      <c r="B16" s="608" t="s">
        <v>504</v>
      </c>
      <c r="C16" s="305" t="s">
        <v>494</v>
      </c>
      <c r="D16" s="614">
        <v>250000000</v>
      </c>
      <c r="E16" s="610" t="s">
        <v>140</v>
      </c>
      <c r="F16" s="611">
        <v>0.0135</v>
      </c>
      <c r="G16" s="612">
        <v>0.0170022</v>
      </c>
      <c r="H16" s="615">
        <v>0</v>
      </c>
      <c r="I16" s="614">
        <v>156875000</v>
      </c>
      <c r="J16" s="608" t="s">
        <v>146</v>
      </c>
      <c r="K16" s="611">
        <v>0.014</v>
      </c>
      <c r="L16" s="612">
        <v>0.023218799999999998</v>
      </c>
      <c r="M16" s="615">
        <v>0</v>
      </c>
    </row>
    <row r="17" spans="1:13" ht="12">
      <c r="A17" s="353"/>
      <c r="B17" s="608" t="s">
        <v>505</v>
      </c>
      <c r="C17" s="305" t="s">
        <v>494</v>
      </c>
      <c r="D17" s="614">
        <v>250000000</v>
      </c>
      <c r="E17" s="610" t="s">
        <v>140</v>
      </c>
      <c r="F17" s="611">
        <v>0.013</v>
      </c>
      <c r="G17" s="612">
        <v>0.016502199999999998</v>
      </c>
      <c r="H17" s="615">
        <v>0</v>
      </c>
      <c r="I17" s="614">
        <v>156875000</v>
      </c>
      <c r="J17" s="608" t="s">
        <v>146</v>
      </c>
      <c r="K17" s="611">
        <v>0.0135</v>
      </c>
      <c r="L17" s="612">
        <v>0.022718799999999997</v>
      </c>
      <c r="M17" s="615">
        <v>0</v>
      </c>
    </row>
    <row r="18" spans="1:13" ht="12.75" thickBot="1">
      <c r="A18" s="353"/>
      <c r="B18" s="616" t="s">
        <v>506</v>
      </c>
      <c r="C18" s="617" t="s">
        <v>494</v>
      </c>
      <c r="D18" s="400">
        <v>250000000</v>
      </c>
      <c r="E18" s="618" t="s">
        <v>140</v>
      </c>
      <c r="F18" s="619">
        <v>0.0125</v>
      </c>
      <c r="G18" s="620">
        <v>0.0160022</v>
      </c>
      <c r="H18" s="621">
        <v>0</v>
      </c>
      <c r="I18" s="400">
        <v>156875000</v>
      </c>
      <c r="J18" s="616" t="s">
        <v>146</v>
      </c>
      <c r="K18" s="619">
        <v>0.013</v>
      </c>
      <c r="L18" s="620">
        <v>0.022218799999999997</v>
      </c>
      <c r="M18" s="621">
        <v>0</v>
      </c>
    </row>
    <row r="19" spans="2:13" ht="12">
      <c r="B19" s="622" t="s">
        <v>507</v>
      </c>
      <c r="C19" s="623"/>
      <c r="D19" s="624"/>
      <c r="E19" s="622"/>
      <c r="F19" s="625"/>
      <c r="G19" s="626"/>
      <c r="H19" s="627"/>
      <c r="I19" s="628"/>
      <c r="J19" s="629"/>
      <c r="K19" s="625"/>
      <c r="L19" s="626"/>
      <c r="M19" s="628"/>
    </row>
    <row r="20" ht="12">
      <c r="B20" s="11" t="s">
        <v>508</v>
      </c>
    </row>
    <row r="21" ht="12">
      <c r="B21" s="630"/>
    </row>
    <row r="22" ht="12"/>
    <row r="23" spans="2:13" ht="12.75" thickBot="1">
      <c r="B23" s="653" t="s">
        <v>525</v>
      </c>
      <c r="C23" s="653"/>
      <c r="D23" s="128"/>
      <c r="E23" s="128"/>
      <c r="F23" s="128"/>
      <c r="G23" s="128"/>
      <c r="H23" s="128"/>
      <c r="I23" s="128"/>
      <c r="J23" s="128"/>
      <c r="K23" s="128"/>
      <c r="L23" s="128"/>
      <c r="M23" s="128"/>
    </row>
    <row r="24" ht="12"/>
    <row r="25" ht="12.75" thickBot="1"/>
    <row r="26" spans="2:4" ht="12.75" thickBot="1">
      <c r="B26" s="654" t="s">
        <v>397</v>
      </c>
      <c r="C26" s="655" t="s">
        <v>489</v>
      </c>
      <c r="D26" s="656" t="s">
        <v>462</v>
      </c>
    </row>
    <row r="27" spans="2:4" ht="12.75" thickBot="1">
      <c r="B27" s="657"/>
      <c r="C27" s="658"/>
      <c r="D27" s="659"/>
    </row>
    <row r="28" ht="12"/>
    <row r="29" ht="12">
      <c r="B29" t="s">
        <v>526</v>
      </c>
    </row>
    <row r="30" ht="12"/>
  </sheetData>
  <sheetProtection/>
  <mergeCells count="2">
    <mergeCell ref="F5:G5"/>
    <mergeCell ref="K5:L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headerFooter>
    <oddHeader>&amp;CLangton Investors' Report - February 2012</oddHeader>
    <oddFooter>&amp;C&amp;A</oddFooter>
  </headerFooter>
</worksheet>
</file>

<file path=xl/worksheets/sheet13.xml><?xml version="1.0" encoding="utf-8"?>
<worksheet xmlns="http://schemas.openxmlformats.org/spreadsheetml/2006/main" xmlns:r="http://schemas.openxmlformats.org/officeDocument/2006/relationships">
  <dimension ref="A2:C51"/>
  <sheetViews>
    <sheetView view="pageLayout" workbookViewId="0" topLeftCell="A1">
      <selection activeCell="B24" sqref="B24"/>
    </sheetView>
  </sheetViews>
  <sheetFormatPr defaultColWidth="9.140625" defaultRowHeight="12"/>
  <cols>
    <col min="1" max="1" width="6.421875" style="0" customWidth="1"/>
    <col min="2" max="2" width="128.140625" style="0" bestFit="1" customWidth="1"/>
    <col min="3" max="3" width="9.421875" style="0" customWidth="1"/>
  </cols>
  <sheetData>
    <row r="1" ht="12.75" thickBot="1"/>
    <row r="2" spans="1:3" ht="12.75" thickBot="1">
      <c r="A2" s="4"/>
      <c r="B2" s="84" t="s">
        <v>173</v>
      </c>
      <c r="C2" s="85"/>
    </row>
    <row r="3" spans="1:3" ht="12">
      <c r="A3" s="4"/>
      <c r="B3" s="55" t="s">
        <v>174</v>
      </c>
      <c r="C3" s="98"/>
    </row>
    <row r="4" spans="1:3" ht="12">
      <c r="A4" s="4"/>
      <c r="B4" s="62" t="s">
        <v>175</v>
      </c>
      <c r="C4" s="99" t="s">
        <v>176</v>
      </c>
    </row>
    <row r="5" spans="1:3" ht="12">
      <c r="A5" s="4"/>
      <c r="B5" s="62"/>
      <c r="C5" s="99"/>
    </row>
    <row r="6" spans="1:3" ht="12">
      <c r="A6" s="4"/>
      <c r="B6" s="56" t="s">
        <v>177</v>
      </c>
      <c r="C6" s="99"/>
    </row>
    <row r="7" spans="1:3" ht="12">
      <c r="A7" s="4"/>
      <c r="B7" s="62" t="s">
        <v>297</v>
      </c>
      <c r="C7" s="99" t="s">
        <v>176</v>
      </c>
    </row>
    <row r="8" spans="1:3" ht="12">
      <c r="A8" s="4"/>
      <c r="B8" s="62" t="s">
        <v>298</v>
      </c>
      <c r="C8" s="99" t="s">
        <v>176</v>
      </c>
    </row>
    <row r="9" spans="1:3" ht="12">
      <c r="A9" s="4"/>
      <c r="B9" s="62" t="s">
        <v>299</v>
      </c>
      <c r="C9" s="99" t="s">
        <v>176</v>
      </c>
    </row>
    <row r="10" spans="1:3" ht="12">
      <c r="A10" s="4"/>
      <c r="B10" s="62" t="s">
        <v>300</v>
      </c>
      <c r="C10" s="99"/>
    </row>
    <row r="11" spans="1:3" ht="12">
      <c r="A11" s="4"/>
      <c r="B11" s="62"/>
      <c r="C11" s="99" t="s">
        <v>176</v>
      </c>
    </row>
    <row r="12" spans="1:3" ht="12">
      <c r="A12" s="4"/>
      <c r="B12" s="56" t="s">
        <v>178</v>
      </c>
      <c r="C12" s="99"/>
    </row>
    <row r="13" spans="1:3" ht="12">
      <c r="A13" s="4"/>
      <c r="B13" s="62" t="s">
        <v>179</v>
      </c>
      <c r="C13" s="99"/>
    </row>
    <row r="14" spans="1:3" ht="12">
      <c r="A14" s="4"/>
      <c r="B14" s="63" t="s">
        <v>180</v>
      </c>
      <c r="C14" s="99" t="s">
        <v>176</v>
      </c>
    </row>
    <row r="15" spans="1:3" ht="12">
      <c r="A15" s="4"/>
      <c r="B15" s="62"/>
      <c r="C15" s="99"/>
    </row>
    <row r="16" spans="1:3" ht="12">
      <c r="A16" s="4"/>
      <c r="B16" s="62"/>
      <c r="C16" s="99"/>
    </row>
    <row r="17" spans="1:3" ht="12.75" thickBot="1">
      <c r="A17" s="4"/>
      <c r="B17" s="64" t="s">
        <v>390</v>
      </c>
      <c r="C17" s="89"/>
    </row>
    <row r="18" spans="1:3" ht="12">
      <c r="A18" s="4"/>
      <c r="B18" s="4"/>
      <c r="C18" s="65"/>
    </row>
    <row r="19" spans="1:3" ht="12">
      <c r="A19" s="2"/>
      <c r="B19" s="13"/>
      <c r="C19" s="3"/>
    </row>
    <row r="20" spans="1:3" ht="12">
      <c r="A20" s="4"/>
      <c r="B20" s="54" t="s">
        <v>181</v>
      </c>
      <c r="C20" s="66"/>
    </row>
    <row r="21" spans="1:3" ht="12">
      <c r="A21" s="67">
        <v>1</v>
      </c>
      <c r="B21" s="47" t="s">
        <v>182</v>
      </c>
      <c r="C21" s="4"/>
    </row>
    <row r="22" spans="1:3" ht="12">
      <c r="A22" s="2"/>
      <c r="B22" s="14" t="s">
        <v>183</v>
      </c>
      <c r="C22" s="4"/>
    </row>
    <row r="23" spans="1:3" ht="12">
      <c r="A23" s="68">
        <v>2</v>
      </c>
      <c r="B23" s="47" t="s">
        <v>184</v>
      </c>
      <c r="C23" s="4"/>
    </row>
    <row r="24" spans="1:3" ht="12">
      <c r="A24" s="69"/>
      <c r="B24" s="14" t="s">
        <v>185</v>
      </c>
      <c r="C24" s="4"/>
    </row>
    <row r="25" spans="1:3" ht="12">
      <c r="A25" s="67">
        <v>3</v>
      </c>
      <c r="B25" s="47" t="s">
        <v>301</v>
      </c>
      <c r="C25" s="4"/>
    </row>
    <row r="26" spans="1:3" ht="12">
      <c r="A26" s="69"/>
      <c r="B26" s="14" t="s">
        <v>302</v>
      </c>
      <c r="C26" s="4"/>
    </row>
    <row r="27" spans="1:3" ht="12">
      <c r="A27" s="67">
        <v>4</v>
      </c>
      <c r="B27" s="47" t="s">
        <v>92</v>
      </c>
      <c r="C27" s="4"/>
    </row>
    <row r="28" spans="1:3" ht="12">
      <c r="A28" s="2"/>
      <c r="B28" s="14" t="s">
        <v>186</v>
      </c>
      <c r="C28" s="4"/>
    </row>
    <row r="29" spans="1:3" ht="24">
      <c r="A29" s="69"/>
      <c r="B29" s="14" t="s">
        <v>187</v>
      </c>
      <c r="C29" s="4"/>
    </row>
    <row r="30" spans="1:3" ht="12">
      <c r="A30" s="67">
        <v>5</v>
      </c>
      <c r="B30" s="47" t="s">
        <v>188</v>
      </c>
      <c r="C30" s="4"/>
    </row>
    <row r="31" spans="1:3" ht="12">
      <c r="A31" s="2"/>
      <c r="B31" s="14" t="s">
        <v>189</v>
      </c>
      <c r="C31" s="4"/>
    </row>
    <row r="32" spans="1:3" ht="12">
      <c r="A32" s="67">
        <v>6</v>
      </c>
      <c r="B32" s="49" t="s">
        <v>190</v>
      </c>
      <c r="C32" s="4"/>
    </row>
    <row r="33" spans="1:3" ht="12">
      <c r="A33" s="67"/>
      <c r="B33" s="14" t="s">
        <v>191</v>
      </c>
      <c r="C33" s="4"/>
    </row>
    <row r="34" spans="1:3" ht="12">
      <c r="A34" s="67"/>
      <c r="B34" s="14" t="s">
        <v>192</v>
      </c>
      <c r="C34" s="4"/>
    </row>
    <row r="35" spans="1:3" ht="12">
      <c r="A35" s="67">
        <v>7</v>
      </c>
      <c r="B35" s="49" t="s">
        <v>59</v>
      </c>
      <c r="C35" s="4"/>
    </row>
    <row r="36" spans="1:3" ht="24">
      <c r="A36" s="67"/>
      <c r="B36" s="14" t="s">
        <v>193</v>
      </c>
      <c r="C36" s="4"/>
    </row>
    <row r="37" spans="1:3" ht="12">
      <c r="A37" s="67">
        <v>8</v>
      </c>
      <c r="B37" s="49" t="s">
        <v>194</v>
      </c>
      <c r="C37" s="4"/>
    </row>
    <row r="38" spans="1:3" ht="36">
      <c r="A38" s="2"/>
      <c r="B38" s="14" t="s">
        <v>389</v>
      </c>
      <c r="C38" s="4"/>
    </row>
    <row r="39" spans="1:2" ht="12">
      <c r="A39" s="100">
        <v>9</v>
      </c>
      <c r="B39" s="101" t="s">
        <v>201</v>
      </c>
    </row>
    <row r="40" spans="1:2" ht="12">
      <c r="A40" s="2"/>
      <c r="B40" s="640" t="s">
        <v>515</v>
      </c>
    </row>
    <row r="41" spans="1:2" ht="12">
      <c r="A41" s="100">
        <v>10</v>
      </c>
      <c r="B41" s="101" t="s">
        <v>513</v>
      </c>
    </row>
    <row r="42" spans="1:2" ht="36">
      <c r="A42" s="2"/>
      <c r="B42" s="14" t="s">
        <v>514</v>
      </c>
    </row>
    <row r="43" ht="12">
      <c r="B43" s="638"/>
    </row>
    <row r="44" ht="12">
      <c r="B44" s="638"/>
    </row>
    <row r="45" ht="12">
      <c r="B45" s="638"/>
    </row>
    <row r="47" spans="1:2" ht="12">
      <c r="A47" s="631"/>
      <c r="B47" s="101"/>
    </row>
    <row r="48" ht="12">
      <c r="B48" s="639"/>
    </row>
    <row r="49" ht="12">
      <c r="B49" s="638"/>
    </row>
    <row r="50" ht="12">
      <c r="B50" s="638"/>
    </row>
    <row r="51" ht="12">
      <c r="B51" s="638"/>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Master Trust Investors' Report - February 2012</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view="pageLayout" zoomScale="50" zoomScalePageLayoutView="50" workbookViewId="0" topLeftCell="B1">
      <selection activeCell="C5" sqref="C5"/>
    </sheetView>
  </sheetViews>
  <sheetFormatPr defaultColWidth="9.140625" defaultRowHeight="12"/>
  <cols>
    <col min="1" max="1" width="9.140625" style="158" customWidth="1"/>
    <col min="2" max="2" width="36.421875" style="158" customWidth="1"/>
    <col min="3" max="3" width="32.8515625" style="158" customWidth="1"/>
    <col min="4" max="4" width="34.00390625" style="158" customWidth="1"/>
    <col min="5" max="5" width="44.7109375" style="158" customWidth="1"/>
    <col min="6" max="6" width="87.8515625" style="158" customWidth="1"/>
    <col min="7" max="7" width="83.421875" style="158" customWidth="1"/>
    <col min="8" max="16384" width="9.140625" style="158" customWidth="1"/>
  </cols>
  <sheetData>
    <row r="1" spans="2:7" ht="12.75" thickBot="1">
      <c r="B1" s="111" t="s">
        <v>351</v>
      </c>
      <c r="C1" s="112"/>
      <c r="D1" s="113"/>
      <c r="E1" s="113"/>
      <c r="F1" s="114"/>
      <c r="G1" s="115"/>
    </row>
    <row r="2" spans="2:7" ht="13.5" thickBot="1" thickTop="1">
      <c r="B2" s="260"/>
      <c r="C2" s="261"/>
      <c r="D2" s="262"/>
      <c r="E2" s="262"/>
      <c r="F2" s="263"/>
      <c r="G2" s="264"/>
    </row>
    <row r="3" spans="2:7" ht="12.75" thickBot="1">
      <c r="B3" s="116"/>
      <c r="C3" s="116"/>
      <c r="D3" s="117" t="s">
        <v>352</v>
      </c>
      <c r="E3" s="118" t="s">
        <v>353</v>
      </c>
      <c r="F3" s="117" t="s">
        <v>354</v>
      </c>
      <c r="G3" s="118" t="s">
        <v>355</v>
      </c>
    </row>
    <row r="4" spans="2:7" ht="12.75" thickBot="1">
      <c r="B4" s="797" t="s">
        <v>356</v>
      </c>
      <c r="D4" s="295"/>
      <c r="E4" s="295"/>
      <c r="F4" s="296"/>
      <c r="G4" s="297"/>
    </row>
    <row r="5" spans="2:7" ht="12">
      <c r="B5" s="798"/>
      <c r="C5" s="295" t="s">
        <v>399</v>
      </c>
      <c r="D5" s="298"/>
      <c r="E5" s="298"/>
      <c r="F5" s="299"/>
      <c r="G5" s="300"/>
    </row>
    <row r="6" spans="2:7" ht="12">
      <c r="B6" s="798"/>
      <c r="C6" s="298" t="s">
        <v>400</v>
      </c>
      <c r="D6" s="298"/>
      <c r="E6" s="298"/>
      <c r="F6" s="299"/>
      <c r="G6" s="300"/>
    </row>
    <row r="7" spans="2:7" ht="12">
      <c r="B7" s="798"/>
      <c r="C7" s="298" t="s">
        <v>401</v>
      </c>
      <c r="D7" s="298"/>
      <c r="E7" s="298"/>
      <c r="F7" s="299"/>
      <c r="G7" s="300"/>
    </row>
    <row r="8" spans="2:7" ht="12">
      <c r="B8" s="301" t="s">
        <v>326</v>
      </c>
      <c r="C8" s="302" t="s">
        <v>384</v>
      </c>
      <c r="D8" s="302"/>
      <c r="E8" s="302"/>
      <c r="F8" s="303"/>
      <c r="G8" s="304"/>
    </row>
    <row r="9" spans="2:7" ht="12">
      <c r="B9" s="305" t="s">
        <v>357</v>
      </c>
      <c r="C9" s="298" t="s">
        <v>385</v>
      </c>
      <c r="D9" s="298"/>
      <c r="E9" s="298"/>
      <c r="F9" s="299"/>
      <c r="G9" s="306"/>
    </row>
    <row r="10" spans="2:7" ht="24">
      <c r="B10" s="307" t="s">
        <v>322</v>
      </c>
      <c r="C10" s="308" t="s">
        <v>358</v>
      </c>
      <c r="D10" s="660" t="s">
        <v>527</v>
      </c>
      <c r="E10" s="308" t="s">
        <v>517</v>
      </c>
      <c r="F10" s="303" t="s">
        <v>141</v>
      </c>
      <c r="G10" s="304" t="s">
        <v>402</v>
      </c>
    </row>
    <row r="11" spans="2:7" ht="24">
      <c r="B11" s="301"/>
      <c r="C11" s="302"/>
      <c r="D11" s="302"/>
      <c r="E11" s="302"/>
      <c r="F11" s="303" t="s">
        <v>359</v>
      </c>
      <c r="G11" s="304" t="s">
        <v>403</v>
      </c>
    </row>
    <row r="12" spans="2:7" ht="24">
      <c r="B12" s="301"/>
      <c r="C12" s="302"/>
      <c r="D12" s="302"/>
      <c r="E12" s="302"/>
      <c r="F12" s="303" t="s">
        <v>404</v>
      </c>
      <c r="G12" s="304" t="s">
        <v>405</v>
      </c>
    </row>
    <row r="13" spans="2:7" ht="12">
      <c r="B13" s="301"/>
      <c r="C13" s="302"/>
      <c r="D13" s="302"/>
      <c r="E13" s="302"/>
      <c r="F13" s="303" t="s">
        <v>406</v>
      </c>
      <c r="G13" s="304" t="s">
        <v>407</v>
      </c>
    </row>
    <row r="14" spans="2:7" ht="12">
      <c r="B14" s="305" t="s">
        <v>360</v>
      </c>
      <c r="C14" s="298" t="s">
        <v>358</v>
      </c>
      <c r="D14" s="298" t="s">
        <v>527</v>
      </c>
      <c r="E14" s="309" t="s">
        <v>517</v>
      </c>
      <c r="F14" s="299"/>
      <c r="G14" s="306"/>
    </row>
    <row r="15" spans="2:7" ht="12">
      <c r="B15" s="301" t="s">
        <v>361</v>
      </c>
      <c r="C15" s="302" t="s">
        <v>358</v>
      </c>
      <c r="D15" s="308" t="s">
        <v>527</v>
      </c>
      <c r="E15" s="308" t="s">
        <v>517</v>
      </c>
      <c r="F15" s="303"/>
      <c r="G15" s="304"/>
    </row>
    <row r="16" spans="2:7" ht="12">
      <c r="B16" s="305" t="s">
        <v>408</v>
      </c>
      <c r="C16" s="298" t="s">
        <v>358</v>
      </c>
      <c r="D16" s="298" t="s">
        <v>527</v>
      </c>
      <c r="E16" s="309" t="s">
        <v>517</v>
      </c>
      <c r="F16" s="299"/>
      <c r="G16" s="306"/>
    </row>
    <row r="17" spans="2:7" ht="36">
      <c r="B17" s="307" t="s">
        <v>362</v>
      </c>
      <c r="C17" s="308" t="s">
        <v>358</v>
      </c>
      <c r="D17" s="308" t="s">
        <v>527</v>
      </c>
      <c r="E17" s="308" t="s">
        <v>517</v>
      </c>
      <c r="F17" s="303" t="s">
        <v>409</v>
      </c>
      <c r="G17" s="304" t="s">
        <v>410</v>
      </c>
    </row>
    <row r="18" spans="2:7" ht="36">
      <c r="B18" s="637" t="s">
        <v>363</v>
      </c>
      <c r="C18" s="309" t="s">
        <v>358</v>
      </c>
      <c r="D18" s="309" t="s">
        <v>527</v>
      </c>
      <c r="E18" s="309" t="s">
        <v>517</v>
      </c>
      <c r="F18" s="299" t="s">
        <v>409</v>
      </c>
      <c r="G18" s="306" t="s">
        <v>411</v>
      </c>
    </row>
    <row r="19" spans="2:7" ht="24">
      <c r="B19" s="637"/>
      <c r="C19" s="309"/>
      <c r="D19" s="309"/>
      <c r="E19" s="309"/>
      <c r="F19" s="299" t="s">
        <v>412</v>
      </c>
      <c r="G19" s="306" t="s">
        <v>413</v>
      </c>
    </row>
    <row r="20" spans="2:7" ht="48">
      <c r="B20" s="307" t="s">
        <v>414</v>
      </c>
      <c r="C20" s="308" t="s">
        <v>358</v>
      </c>
      <c r="D20" s="308" t="s">
        <v>527</v>
      </c>
      <c r="E20" s="308" t="s">
        <v>517</v>
      </c>
      <c r="F20" s="303" t="s">
        <v>415</v>
      </c>
      <c r="G20" s="304" t="s">
        <v>483</v>
      </c>
    </row>
    <row r="21" spans="2:7" ht="24">
      <c r="B21" s="637" t="s">
        <v>364</v>
      </c>
      <c r="C21" s="309" t="s">
        <v>358</v>
      </c>
      <c r="D21" s="309" t="s">
        <v>527</v>
      </c>
      <c r="E21" s="309" t="s">
        <v>517</v>
      </c>
      <c r="F21" s="299" t="s">
        <v>416</v>
      </c>
      <c r="G21" s="306" t="s">
        <v>471</v>
      </c>
    </row>
    <row r="22" spans="2:7" ht="24">
      <c r="B22" s="637"/>
      <c r="C22" s="309"/>
      <c r="D22" s="309"/>
      <c r="E22" s="309"/>
      <c r="F22" s="299" t="s">
        <v>417</v>
      </c>
      <c r="G22" s="306" t="s">
        <v>418</v>
      </c>
    </row>
    <row r="23" spans="2:7" ht="24">
      <c r="B23" s="307" t="s">
        <v>419</v>
      </c>
      <c r="C23" s="308" t="s">
        <v>365</v>
      </c>
      <c r="D23" s="308" t="s">
        <v>527</v>
      </c>
      <c r="E23" s="308" t="s">
        <v>517</v>
      </c>
      <c r="F23" s="303" t="s">
        <v>420</v>
      </c>
      <c r="G23" s="304" t="s">
        <v>470</v>
      </c>
    </row>
    <row r="24" spans="2:7" ht="24">
      <c r="B24" s="307"/>
      <c r="C24" s="308"/>
      <c r="D24" s="308"/>
      <c r="E24" s="308"/>
      <c r="F24" s="303" t="s">
        <v>421</v>
      </c>
      <c r="G24" s="304" t="s">
        <v>422</v>
      </c>
    </row>
    <row r="25" spans="2:7" ht="24">
      <c r="B25" s="307"/>
      <c r="C25" s="308"/>
      <c r="D25" s="308"/>
      <c r="E25" s="308"/>
      <c r="F25" s="303" t="s">
        <v>421</v>
      </c>
      <c r="G25" s="304" t="s">
        <v>422</v>
      </c>
    </row>
    <row r="26" spans="2:7" ht="12">
      <c r="B26" s="305" t="s">
        <v>423</v>
      </c>
      <c r="C26" s="298" t="s">
        <v>366</v>
      </c>
      <c r="D26" s="632" t="s">
        <v>528</v>
      </c>
      <c r="E26" s="633" t="s">
        <v>517</v>
      </c>
      <c r="F26" s="299"/>
      <c r="G26" s="299"/>
    </row>
    <row r="27" spans="2:7" ht="12">
      <c r="B27" s="301" t="s">
        <v>424</v>
      </c>
      <c r="C27" s="302" t="s">
        <v>367</v>
      </c>
      <c r="D27" s="302"/>
      <c r="E27" s="302"/>
      <c r="F27" s="303"/>
      <c r="G27" s="303"/>
    </row>
    <row r="28" spans="2:7" ht="12">
      <c r="B28" s="305" t="s">
        <v>368</v>
      </c>
      <c r="C28" s="298" t="s">
        <v>425</v>
      </c>
      <c r="D28" s="298"/>
      <c r="E28" s="298"/>
      <c r="F28" s="299"/>
      <c r="G28" s="299"/>
    </row>
    <row r="29" spans="2:7" ht="60.75" thickBot="1">
      <c r="B29" s="310" t="s">
        <v>426</v>
      </c>
      <c r="C29" s="311" t="s">
        <v>427</v>
      </c>
      <c r="D29" s="312"/>
      <c r="E29" s="312"/>
      <c r="F29" s="311"/>
      <c r="G29" s="311"/>
    </row>
    <row r="30" spans="2:7" ht="12">
      <c r="B30" s="799" t="s">
        <v>472</v>
      </c>
      <c r="C30" s="800"/>
      <c r="D30" s="800"/>
      <c r="E30" s="800"/>
      <c r="F30" s="800"/>
      <c r="G30" s="800"/>
    </row>
  </sheetData>
  <sheetProtection/>
  <mergeCells count="2">
    <mergeCell ref="B4:B7"/>
    <mergeCell ref="B30:G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headerFooter>
    <oddHeader>&amp;CLangton Investors' Report - February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O73"/>
  <sheetViews>
    <sheetView view="pageLayout" workbookViewId="0" topLeftCell="A1">
      <selection activeCell="A26" sqref="A26"/>
    </sheetView>
  </sheetViews>
  <sheetFormatPr defaultColWidth="9.140625" defaultRowHeight="12"/>
  <cols>
    <col min="1" max="1" width="6.421875" style="158" customWidth="1"/>
    <col min="2" max="2" width="32.140625" style="158" customWidth="1"/>
    <col min="3" max="3" width="15.7109375" style="158" customWidth="1"/>
    <col min="4" max="5" width="17.00390625" style="158" customWidth="1"/>
    <col min="6" max="6" width="18.421875" style="158" customWidth="1"/>
    <col min="7" max="7" width="17.00390625" style="158" customWidth="1"/>
    <col min="8" max="8" width="17.140625" style="158" customWidth="1"/>
    <col min="9" max="9" width="3.28125" style="158" customWidth="1"/>
    <col min="10" max="10" width="32.140625" style="158" customWidth="1"/>
    <col min="11" max="13" width="17.00390625" style="158" customWidth="1"/>
    <col min="14" max="14" width="24.421875" style="158" bestFit="1" customWidth="1"/>
    <col min="15" max="16384" width="9.140625" style="158" customWidth="1"/>
  </cols>
  <sheetData>
    <row r="2" spans="2:14" ht="12.75" thickBot="1">
      <c r="B2" s="154" t="s">
        <v>16</v>
      </c>
      <c r="C2" s="154"/>
      <c r="D2" s="154"/>
      <c r="E2" s="154"/>
      <c r="F2" s="154"/>
      <c r="G2" s="154"/>
      <c r="H2" s="154"/>
      <c r="I2" s="154"/>
      <c r="J2" s="154"/>
      <c r="K2" s="154"/>
      <c r="L2" s="154"/>
      <c r="M2" s="154"/>
      <c r="N2" s="154"/>
    </row>
    <row r="3" ht="12.75" thickBot="1"/>
    <row r="4" spans="2:14" ht="12">
      <c r="B4" s="313" t="s">
        <v>9</v>
      </c>
      <c r="C4" s="314"/>
      <c r="D4" s="315"/>
      <c r="E4" s="315"/>
      <c r="F4" s="316"/>
      <c r="J4" s="756" t="s">
        <v>200</v>
      </c>
      <c r="K4" s="757"/>
      <c r="L4" s="758"/>
      <c r="M4" s="757"/>
      <c r="N4" s="759"/>
    </row>
    <row r="5" spans="2:14" ht="12.75" thickBot="1">
      <c r="B5" s="317"/>
      <c r="C5" s="318"/>
      <c r="D5" s="318"/>
      <c r="E5" s="318"/>
      <c r="F5" s="319"/>
      <c r="J5" s="760"/>
      <c r="K5" s="761"/>
      <c r="L5" s="762"/>
      <c r="M5" s="761"/>
      <c r="N5" s="763"/>
    </row>
    <row r="6" spans="2:14" ht="12">
      <c r="B6" s="645" t="s">
        <v>10</v>
      </c>
      <c r="C6" s="321"/>
      <c r="D6" s="322"/>
      <c r="E6" s="323"/>
      <c r="F6" s="231">
        <v>72499</v>
      </c>
      <c r="J6" s="72" t="s">
        <v>518</v>
      </c>
      <c r="K6" s="785"/>
      <c r="L6" s="786"/>
      <c r="M6" s="71"/>
      <c r="N6" s="787">
        <v>26190929358</v>
      </c>
    </row>
    <row r="7" spans="2:14" ht="12.75" thickBot="1">
      <c r="B7" s="642" t="s">
        <v>11</v>
      </c>
      <c r="C7" s="325"/>
      <c r="D7" s="326"/>
      <c r="E7" s="327"/>
      <c r="F7" s="328">
        <v>7496212046.6</v>
      </c>
      <c r="J7" s="74" t="s">
        <v>519</v>
      </c>
      <c r="K7" s="45"/>
      <c r="L7" s="764"/>
      <c r="M7" s="44"/>
      <c r="N7" s="663">
        <v>44537434600</v>
      </c>
    </row>
    <row r="8" spans="2:14" ht="12">
      <c r="B8" s="645" t="s">
        <v>12</v>
      </c>
      <c r="C8" s="321"/>
      <c r="D8" s="322"/>
      <c r="E8" s="323"/>
      <c r="F8" s="662">
        <f>'[3]Current Balance'!J24</f>
        <v>251029</v>
      </c>
      <c r="J8" s="70" t="s">
        <v>537</v>
      </c>
      <c r="K8" s="44"/>
      <c r="L8" s="764"/>
      <c r="M8" s="44"/>
      <c r="N8" s="765">
        <v>153261008</v>
      </c>
    </row>
    <row r="9" spans="2:14" ht="12">
      <c r="B9" s="646" t="s">
        <v>13</v>
      </c>
      <c r="C9" s="330"/>
      <c r="D9" s="331"/>
      <c r="E9" s="332"/>
      <c r="F9" s="663">
        <f>'[3]Current Balance'!H24</f>
        <v>26249200354.059998</v>
      </c>
      <c r="J9" s="70" t="s">
        <v>538</v>
      </c>
      <c r="K9" s="44"/>
      <c r="L9" s="764"/>
      <c r="M9" s="44"/>
      <c r="N9" s="765">
        <v>168883975</v>
      </c>
    </row>
    <row r="10" spans="2:14" ht="12">
      <c r="B10" s="646" t="s">
        <v>14</v>
      </c>
      <c r="C10" s="330"/>
      <c r="D10" s="331"/>
      <c r="E10" s="332"/>
      <c r="F10" s="664">
        <f>'[3]Loan Purpose'!I7</f>
        <v>261180</v>
      </c>
      <c r="J10" s="70" t="s">
        <v>17</v>
      </c>
      <c r="K10" s="44"/>
      <c r="L10" s="764"/>
      <c r="M10" s="44"/>
      <c r="N10" s="765">
        <v>666467133</v>
      </c>
    </row>
    <row r="11" spans="2:14" ht="12.75" thickBot="1">
      <c r="B11" s="642" t="s">
        <v>15</v>
      </c>
      <c r="C11" s="325"/>
      <c r="D11" s="326"/>
      <c r="E11" s="327"/>
      <c r="F11" s="333"/>
      <c r="J11" s="74" t="s">
        <v>539</v>
      </c>
      <c r="K11" s="45"/>
      <c r="L11" s="764"/>
      <c r="M11" s="44"/>
      <c r="N11" s="765">
        <v>-460746</v>
      </c>
    </row>
    <row r="12" spans="2:14" ht="12.75" thickBot="1">
      <c r="B12" s="334" t="s">
        <v>428</v>
      </c>
      <c r="C12" s="335"/>
      <c r="D12" s="335"/>
      <c r="E12" s="336"/>
      <c r="F12" s="337">
        <f>'[3]Weighted Average Yield'!R40</f>
        <v>0.0340544696489206</v>
      </c>
      <c r="J12" s="74" t="s">
        <v>540</v>
      </c>
      <c r="K12" s="45"/>
      <c r="L12" s="764"/>
      <c r="M12" s="44"/>
      <c r="N12" s="765">
        <v>20036861918</v>
      </c>
    </row>
    <row r="13" spans="2:14" ht="12">
      <c r="B13" s="330"/>
      <c r="C13" s="338"/>
      <c r="D13" s="338"/>
      <c r="E13" s="338"/>
      <c r="F13" s="258"/>
      <c r="J13" s="74" t="s">
        <v>541</v>
      </c>
      <c r="K13" s="45"/>
      <c r="L13" s="764"/>
      <c r="M13" s="44"/>
      <c r="N13" s="291">
        <v>0.7650306</v>
      </c>
    </row>
    <row r="14" spans="2:14" ht="12">
      <c r="B14" s="330"/>
      <c r="C14" s="330"/>
      <c r="D14" s="331"/>
      <c r="E14" s="331"/>
      <c r="F14" s="258"/>
      <c r="J14" s="74" t="s">
        <v>542</v>
      </c>
      <c r="K14" s="45"/>
      <c r="L14" s="764"/>
      <c r="M14" s="44"/>
      <c r="N14" s="766">
        <v>6154067440</v>
      </c>
    </row>
    <row r="15" spans="2:14" ht="12">
      <c r="B15" s="339"/>
      <c r="C15" s="338"/>
      <c r="D15" s="338"/>
      <c r="E15" s="338"/>
      <c r="F15" s="338"/>
      <c r="J15" s="74" t="s">
        <v>543</v>
      </c>
      <c r="K15" s="45"/>
      <c r="L15" s="764"/>
      <c r="M15" s="44"/>
      <c r="N15" s="291">
        <v>0.2349694</v>
      </c>
    </row>
    <row r="16" spans="2:14" ht="12">
      <c r="B16" s="339"/>
      <c r="C16" s="338"/>
      <c r="D16" s="338"/>
      <c r="E16" s="338"/>
      <c r="F16" s="338"/>
      <c r="J16" s="74" t="s">
        <v>544</v>
      </c>
      <c r="K16" s="45"/>
      <c r="L16" s="767"/>
      <c r="M16" s="768"/>
      <c r="N16" s="769"/>
    </row>
    <row r="17" spans="2:14" ht="12">
      <c r="B17" s="339"/>
      <c r="C17" s="338"/>
      <c r="D17" s="338"/>
      <c r="E17" s="338"/>
      <c r="F17" s="338"/>
      <c r="J17" s="74"/>
      <c r="K17" s="45"/>
      <c r="L17" s="767"/>
      <c r="M17" s="768"/>
      <c r="N17" s="769"/>
    </row>
    <row r="18" spans="2:14" ht="12">
      <c r="B18" s="339"/>
      <c r="C18" s="338"/>
      <c r="D18" s="338"/>
      <c r="E18" s="338"/>
      <c r="F18" s="338"/>
      <c r="J18" s="779" t="s">
        <v>545</v>
      </c>
      <c r="K18" s="45"/>
      <c r="L18" s="767"/>
      <c r="M18" s="781">
        <v>0.042</v>
      </c>
      <c r="N18" s="780">
        <v>1100019033</v>
      </c>
    </row>
    <row r="19" spans="2:14" ht="12">
      <c r="B19" s="339"/>
      <c r="C19" s="338"/>
      <c r="D19" s="338"/>
      <c r="E19" s="338"/>
      <c r="F19" s="338"/>
      <c r="J19" s="779" t="s">
        <v>546</v>
      </c>
      <c r="K19" s="770"/>
      <c r="L19" s="767"/>
      <c r="M19" s="782">
        <v>0.08</v>
      </c>
      <c r="N19" s="784">
        <v>236745595</v>
      </c>
    </row>
    <row r="20" spans="2:14" ht="12">
      <c r="B20" s="330"/>
      <c r="C20" s="330"/>
      <c r="D20" s="331"/>
      <c r="E20" s="331"/>
      <c r="F20" s="258"/>
      <c r="J20" s="783" t="s">
        <v>547</v>
      </c>
      <c r="K20" s="770"/>
      <c r="L20" s="767"/>
      <c r="M20" s="768"/>
      <c r="N20" s="784">
        <v>19165088</v>
      </c>
    </row>
    <row r="21" spans="2:14" ht="12">
      <c r="B21" s="330"/>
      <c r="C21" s="330"/>
      <c r="D21" s="331"/>
      <c r="E21" s="331"/>
      <c r="F21" s="258"/>
      <c r="J21" s="783"/>
      <c r="K21" s="770"/>
      <c r="L21" s="767"/>
      <c r="M21" s="768"/>
      <c r="N21" s="784"/>
    </row>
    <row r="22" spans="2:14" ht="12">
      <c r="B22" s="330"/>
      <c r="C22" s="330"/>
      <c r="D22" s="331"/>
      <c r="E22" s="331"/>
      <c r="F22" s="258"/>
      <c r="J22" s="779" t="s">
        <v>18</v>
      </c>
      <c r="K22" s="770"/>
      <c r="L22" s="771"/>
      <c r="M22" s="772"/>
      <c r="N22" s="766">
        <v>1355929715</v>
      </c>
    </row>
    <row r="23" spans="2:14" ht="12.75" thickBot="1">
      <c r="B23" s="338"/>
      <c r="C23" s="338"/>
      <c r="D23" s="338"/>
      <c r="E23" s="338"/>
      <c r="F23" s="338"/>
      <c r="J23" s="73" t="s">
        <v>548</v>
      </c>
      <c r="K23" s="773"/>
      <c r="L23" s="774"/>
      <c r="M23" s="775"/>
      <c r="N23" s="292">
        <v>0.051771</v>
      </c>
    </row>
    <row r="24" spans="2:14" ht="9" customHeight="1">
      <c r="B24" s="140"/>
      <c r="C24" s="141"/>
      <c r="D24" s="340"/>
      <c r="E24" s="341"/>
      <c r="F24" s="341"/>
      <c r="G24" s="791"/>
      <c r="H24" s="803" t="s">
        <v>549</v>
      </c>
      <c r="I24" s="777"/>
      <c r="J24" s="409"/>
      <c r="K24" s="409"/>
      <c r="L24" s="409"/>
      <c r="M24" s="409"/>
      <c r="N24" s="409"/>
    </row>
    <row r="25" spans="2:9" ht="15.75" customHeight="1" thickBot="1">
      <c r="B25" s="788" t="s">
        <v>19</v>
      </c>
      <c r="C25" s="142"/>
      <c r="D25" s="789" t="s">
        <v>20</v>
      </c>
      <c r="E25" s="790" t="s">
        <v>551</v>
      </c>
      <c r="F25" s="790" t="s">
        <v>552</v>
      </c>
      <c r="G25" s="792" t="s">
        <v>550</v>
      </c>
      <c r="H25" s="804"/>
      <c r="I25" s="778"/>
    </row>
    <row r="26" spans="2:9" ht="12">
      <c r="B26" s="143" t="s">
        <v>24</v>
      </c>
      <c r="C26" s="144"/>
      <c r="D26" s="665">
        <f>'[3]Arrears Input'!J14</f>
        <v>243943</v>
      </c>
      <c r="E26" s="666">
        <f>'[3]Arrears Input'!K14</f>
        <v>25395075943.1</v>
      </c>
      <c r="F26" s="667">
        <f>'[3]Arrears Input'!L14</f>
        <v>0</v>
      </c>
      <c r="G26" s="668">
        <f>D26/$D$39</f>
        <v>0.972198199418936</v>
      </c>
      <c r="H26" s="669">
        <f>E26/$E$39</f>
        <v>0.9679618955258311</v>
      </c>
      <c r="I26" s="670"/>
    </row>
    <row r="27" spans="2:9" ht="12">
      <c r="B27" s="145" t="s">
        <v>430</v>
      </c>
      <c r="C27" s="146"/>
      <c r="D27" s="665">
        <f>'[3]Arrears Input'!J15</f>
        <v>3297</v>
      </c>
      <c r="E27" s="666">
        <f>'[3]Arrears Input'!K15</f>
        <v>394771449.59999996</v>
      </c>
      <c r="F27" s="667">
        <f>'[3]Arrears Input'!L15</f>
        <v>2547403.11</v>
      </c>
      <c r="G27" s="670">
        <f aca="true" t="shared" si="0" ref="G27:G38">D27/$D$39</f>
        <v>0.013139698468430052</v>
      </c>
      <c r="H27" s="671">
        <f aca="true" t="shared" si="1" ref="H27:H38">E27/$E$39</f>
        <v>0.015047158020337462</v>
      </c>
      <c r="I27" s="670"/>
    </row>
    <row r="28" spans="2:9" ht="12">
      <c r="B28" s="145" t="s">
        <v>431</v>
      </c>
      <c r="C28" s="146"/>
      <c r="D28" s="665">
        <f>'[3]Arrears Input'!J16</f>
        <v>1460</v>
      </c>
      <c r="E28" s="666">
        <f>'[3]Arrears Input'!K16</f>
        <v>180396845.84</v>
      </c>
      <c r="F28" s="667">
        <f>'[3]Arrears Input'!L16</f>
        <v>2126743.95</v>
      </c>
      <c r="G28" s="670">
        <f t="shared" si="0"/>
        <v>0.005818610786747914</v>
      </c>
      <c r="H28" s="671">
        <f t="shared" si="1"/>
        <v>0.006876028771775032</v>
      </c>
      <c r="I28" s="776"/>
    </row>
    <row r="29" spans="2:9" ht="12">
      <c r="B29" s="145" t="s">
        <v>432</v>
      </c>
      <c r="C29" s="146"/>
      <c r="D29" s="665">
        <f>'[3]Arrears Input'!J17</f>
        <v>707</v>
      </c>
      <c r="E29" s="666">
        <f>'[3]Arrears Input'!K17</f>
        <v>82659628.23</v>
      </c>
      <c r="F29" s="667">
        <f>'[3]Arrears Input'!L17</f>
        <v>1413489.58</v>
      </c>
      <c r="G29" s="670">
        <f t="shared" si="0"/>
        <v>0.002817642346733408</v>
      </c>
      <c r="H29" s="671">
        <f t="shared" si="1"/>
        <v>0.0031506647432062865</v>
      </c>
      <c r="I29" s="776"/>
    </row>
    <row r="30" spans="2:9" ht="12">
      <c r="B30" s="145" t="s">
        <v>433</v>
      </c>
      <c r="C30" s="146"/>
      <c r="D30" s="665">
        <f>'[3]Arrears Input'!J18</f>
        <v>420</v>
      </c>
      <c r="E30" s="666">
        <f>'[3]Arrears Input'!K18</f>
        <v>51102693.88</v>
      </c>
      <c r="F30" s="667">
        <f>'[3]Arrears Input'!L18</f>
        <v>1104068.95</v>
      </c>
      <c r="G30" s="670">
        <f t="shared" si="0"/>
        <v>0.0016738469386535096</v>
      </c>
      <c r="H30" s="671">
        <f t="shared" si="1"/>
        <v>0.0019478366808350172</v>
      </c>
      <c r="I30" s="776"/>
    </row>
    <row r="31" spans="2:9" ht="12">
      <c r="B31" s="145" t="s">
        <v>434</v>
      </c>
      <c r="C31" s="146"/>
      <c r="D31" s="665">
        <f>'[3]Arrears Input'!J19</f>
        <v>273</v>
      </c>
      <c r="E31" s="666">
        <f>'[3]Arrears Input'!K19</f>
        <v>34308350.74</v>
      </c>
      <c r="F31" s="667">
        <f>'[3]Arrears Input'!L19</f>
        <v>857716.93</v>
      </c>
      <c r="G31" s="670">
        <f t="shared" si="0"/>
        <v>0.0010880005101247814</v>
      </c>
      <c r="H31" s="671">
        <f t="shared" si="1"/>
        <v>0.0013077013941231626</v>
      </c>
      <c r="I31" s="776"/>
    </row>
    <row r="32" spans="2:9" ht="12">
      <c r="B32" s="145" t="s">
        <v>435</v>
      </c>
      <c r="C32" s="146"/>
      <c r="D32" s="665">
        <f>'[3]Arrears Input'!J20</f>
        <v>226</v>
      </c>
      <c r="E32" s="666">
        <f>'[3]Arrears Input'!K20</f>
        <v>27495434.080000002</v>
      </c>
      <c r="F32" s="667">
        <f>'[3]Arrears Input'!L20</f>
        <v>771899.09</v>
      </c>
      <c r="G32" s="670">
        <f t="shared" si="0"/>
        <v>0.0009006890669897457</v>
      </c>
      <c r="H32" s="671">
        <f t="shared" si="1"/>
        <v>0.0010480194093537914</v>
      </c>
      <c r="I32" s="776"/>
    </row>
    <row r="33" spans="2:9" ht="12">
      <c r="B33" s="145" t="s">
        <v>436</v>
      </c>
      <c r="C33" s="146"/>
      <c r="D33" s="665">
        <f>'[3]Arrears Input'!J21</f>
        <v>160</v>
      </c>
      <c r="E33" s="666">
        <f>'[3]Arrears Input'!K21</f>
        <v>17778343.88</v>
      </c>
      <c r="F33" s="667">
        <f>'[3]Arrears Input'!L21</f>
        <v>594340.48</v>
      </c>
      <c r="G33" s="670">
        <f t="shared" si="0"/>
        <v>0.0006376559766299084</v>
      </c>
      <c r="H33" s="671">
        <f t="shared" si="1"/>
        <v>0.00067764158216942</v>
      </c>
      <c r="I33" s="776"/>
    </row>
    <row r="34" spans="2:9" ht="12">
      <c r="B34" s="145" t="s">
        <v>437</v>
      </c>
      <c r="C34" s="146"/>
      <c r="D34" s="665">
        <f>'[3]Arrears Input'!J22</f>
        <v>86</v>
      </c>
      <c r="E34" s="666">
        <f>'[3]Arrears Input'!K22</f>
        <v>9801951.9</v>
      </c>
      <c r="F34" s="667">
        <f>'[3]Arrears Input'!L22</f>
        <v>380526.94999999995</v>
      </c>
      <c r="G34" s="670">
        <f t="shared" si="0"/>
        <v>0.0003427400874385758</v>
      </c>
      <c r="H34" s="671">
        <f t="shared" si="1"/>
        <v>0.00037361242637098507</v>
      </c>
      <c r="I34" s="776"/>
    </row>
    <row r="35" spans="2:9" ht="12">
      <c r="B35" s="145" t="s">
        <v>438</v>
      </c>
      <c r="C35" s="146"/>
      <c r="D35" s="665">
        <f>'[3]Arrears Input'!J23</f>
        <v>86</v>
      </c>
      <c r="E35" s="666">
        <f>'[3]Arrears Input'!K23</f>
        <v>11236820.93</v>
      </c>
      <c r="F35" s="667">
        <f>'[3]Arrears Input'!L23</f>
        <v>436298.31</v>
      </c>
      <c r="G35" s="670">
        <f t="shared" si="0"/>
        <v>0.0003427400874385758</v>
      </c>
      <c r="H35" s="671">
        <f t="shared" si="1"/>
        <v>0.0004283040740440247</v>
      </c>
      <c r="I35" s="776"/>
    </row>
    <row r="36" spans="2:9" ht="12">
      <c r="B36" s="145" t="s">
        <v>439</v>
      </c>
      <c r="C36" s="146"/>
      <c r="D36" s="665">
        <f>'[3]Arrears Input'!J24</f>
        <v>45</v>
      </c>
      <c r="E36" s="666">
        <f>'[3]Arrears Input'!K24</f>
        <v>5678019.07</v>
      </c>
      <c r="F36" s="667">
        <f>'[3]Arrears Input'!L24</f>
        <v>228002.74</v>
      </c>
      <c r="G36" s="670">
        <f t="shared" si="0"/>
        <v>0.00017934074342716176</v>
      </c>
      <c r="H36" s="671">
        <f t="shared" si="1"/>
        <v>0.00021642408607651137</v>
      </c>
      <c r="I36" s="776"/>
    </row>
    <row r="37" spans="2:9" ht="12">
      <c r="B37" s="145" t="s">
        <v>440</v>
      </c>
      <c r="C37" s="146"/>
      <c r="D37" s="665">
        <f>'[3]Arrears Input'!J25</f>
        <v>32</v>
      </c>
      <c r="E37" s="666">
        <f>'[3]Arrears Input'!K25</f>
        <v>4152907.4</v>
      </c>
      <c r="F37" s="667">
        <f>'[3]Arrears Input'!L25</f>
        <v>188604.12</v>
      </c>
      <c r="G37" s="670">
        <f t="shared" si="0"/>
        <v>0.0001275311953259817</v>
      </c>
      <c r="H37" s="671">
        <f t="shared" si="1"/>
        <v>0.00015829273863382444</v>
      </c>
      <c r="I37" s="776"/>
    </row>
    <row r="38" spans="2:9" ht="12.75" thickBot="1">
      <c r="B38" s="147" t="s">
        <v>25</v>
      </c>
      <c r="C38" s="148"/>
      <c r="D38" s="665">
        <f>'[3]Arrears Input'!J26</f>
        <v>184</v>
      </c>
      <c r="E38" s="666">
        <f>'[3]Arrears Input'!K26</f>
        <v>21156939.27</v>
      </c>
      <c r="F38" s="667">
        <f>'[3]Arrears Input'!L26</f>
        <v>1360668.65</v>
      </c>
      <c r="G38" s="672">
        <f t="shared" si="0"/>
        <v>0.0007333043731243947</v>
      </c>
      <c r="H38" s="673">
        <f t="shared" si="1"/>
        <v>0.0008064205472430728</v>
      </c>
      <c r="I38" s="776"/>
    </row>
    <row r="39" spans="2:9" ht="12.75" thickBot="1">
      <c r="B39" s="342" t="s">
        <v>26</v>
      </c>
      <c r="C39" s="343"/>
      <c r="D39" s="674">
        <f>SUM(D26:D38)</f>
        <v>250919</v>
      </c>
      <c r="E39" s="674">
        <f>SUM(E26:E38)</f>
        <v>26235615327.920006</v>
      </c>
      <c r="F39" s="674">
        <f>SUM(F26:F38)</f>
        <v>12009762.860000001</v>
      </c>
      <c r="G39" s="673">
        <v>0.9999999999999999</v>
      </c>
      <c r="H39" s="673">
        <v>1</v>
      </c>
      <c r="I39" s="776"/>
    </row>
    <row r="40" spans="2:9" ht="27" customHeight="1">
      <c r="B40" s="801" t="s">
        <v>27</v>
      </c>
      <c r="C40" s="801"/>
      <c r="D40" s="801"/>
      <c r="E40" s="801"/>
      <c r="F40" s="801"/>
      <c r="G40" s="801"/>
      <c r="H40" s="801"/>
      <c r="I40" s="661"/>
    </row>
    <row r="41" spans="2:9" ht="12">
      <c r="B41" s="802"/>
      <c r="C41" s="802"/>
      <c r="D41" s="802"/>
      <c r="E41" s="802"/>
      <c r="F41" s="802"/>
      <c r="G41" s="802"/>
      <c r="H41" s="802"/>
      <c r="I41" s="661"/>
    </row>
    <row r="42" ht="12.75" thickBot="1"/>
    <row r="43" spans="2:14" ht="12">
      <c r="B43" s="313" t="s">
        <v>369</v>
      </c>
      <c r="C43" s="345"/>
      <c r="D43" s="644" t="s">
        <v>20</v>
      </c>
      <c r="E43" s="149" t="s">
        <v>370</v>
      </c>
      <c r="G43" s="46"/>
      <c r="H43" s="46"/>
      <c r="I43" s="46"/>
      <c r="M43" s="346"/>
      <c r="N43" s="206"/>
    </row>
    <row r="44" spans="2:15" ht="12.75" thickBot="1">
      <c r="B44" s="647"/>
      <c r="C44" s="347"/>
      <c r="D44" s="648"/>
      <c r="E44" s="151" t="s">
        <v>22</v>
      </c>
      <c r="G44" s="46"/>
      <c r="H44" s="46"/>
      <c r="I44" s="46"/>
      <c r="M44" s="346"/>
      <c r="N44" s="206"/>
      <c r="O44" s="348"/>
    </row>
    <row r="45" spans="2:15" ht="12">
      <c r="B45" s="645"/>
      <c r="C45" s="349"/>
      <c r="D45" s="350"/>
      <c r="E45" s="351"/>
      <c r="G45" s="352"/>
      <c r="H45" s="352"/>
      <c r="I45" s="352"/>
      <c r="M45" s="346"/>
      <c r="N45" s="206"/>
      <c r="O45" s="348"/>
    </row>
    <row r="46" spans="2:15" ht="12">
      <c r="B46" s="646" t="s">
        <v>371</v>
      </c>
      <c r="C46" s="353"/>
      <c r="D46" s="354">
        <v>19</v>
      </c>
      <c r="E46" s="355">
        <v>1994700.1600000001</v>
      </c>
      <c r="G46" s="356"/>
      <c r="H46" s="356"/>
      <c r="I46" s="356"/>
      <c r="M46" s="346"/>
      <c r="N46" s="357"/>
      <c r="O46" s="348"/>
    </row>
    <row r="47" spans="2:15" ht="12">
      <c r="B47" s="646" t="s">
        <v>372</v>
      </c>
      <c r="C47" s="353"/>
      <c r="D47" s="354">
        <v>4506</v>
      </c>
      <c r="E47" s="355">
        <v>480675419.87999964</v>
      </c>
      <c r="G47" s="159"/>
      <c r="H47" s="159"/>
      <c r="I47" s="159"/>
      <c r="M47" s="346"/>
      <c r="N47" s="357"/>
      <c r="O47" s="348"/>
    </row>
    <row r="48" spans="2:15" ht="12.75" thickBot="1">
      <c r="B48" s="642"/>
      <c r="C48" s="358"/>
      <c r="D48" s="359"/>
      <c r="E48" s="360"/>
      <c r="G48" s="159"/>
      <c r="H48" s="159"/>
      <c r="I48" s="159"/>
      <c r="M48" s="346"/>
      <c r="N48" s="357"/>
      <c r="O48" s="348"/>
    </row>
    <row r="49" spans="2:15" ht="12">
      <c r="B49" s="330" t="s">
        <v>391</v>
      </c>
      <c r="C49" s="361"/>
      <c r="D49" s="361"/>
      <c r="G49" s="159"/>
      <c r="H49" s="159"/>
      <c r="I49" s="159"/>
      <c r="M49" s="346"/>
      <c r="N49" s="357"/>
      <c r="O49" s="348"/>
    </row>
    <row r="50" spans="2:15" ht="12.75" thickBot="1">
      <c r="B50" s="330"/>
      <c r="C50" s="159"/>
      <c r="D50" s="362"/>
      <c r="E50" s="362"/>
      <c r="F50" s="344"/>
      <c r="G50" s="159"/>
      <c r="H50" s="159"/>
      <c r="I50" s="159"/>
      <c r="M50" s="363"/>
      <c r="N50" s="363"/>
      <c r="O50" s="348"/>
    </row>
    <row r="51" spans="2:15" ht="12" customHeight="1">
      <c r="B51" s="643" t="s">
        <v>34</v>
      </c>
      <c r="C51" s="345"/>
      <c r="D51" s="644" t="s">
        <v>20</v>
      </c>
      <c r="E51" s="149" t="s">
        <v>35</v>
      </c>
      <c r="F51" s="344"/>
      <c r="G51" s="159"/>
      <c r="H51" s="159"/>
      <c r="I51" s="159"/>
      <c r="O51" s="363"/>
    </row>
    <row r="52" spans="2:9" ht="12.75" thickBot="1">
      <c r="B52" s="647"/>
      <c r="C52" s="347"/>
      <c r="D52" s="648"/>
      <c r="E52" s="151" t="s">
        <v>22</v>
      </c>
      <c r="F52" s="344"/>
      <c r="G52" s="159"/>
      <c r="H52" s="159"/>
      <c r="I52" s="159"/>
    </row>
    <row r="53" spans="2:9" ht="12">
      <c r="B53" s="364"/>
      <c r="C53" s="349"/>
      <c r="D53" s="365"/>
      <c r="E53" s="168"/>
      <c r="F53" s="344"/>
      <c r="G53" s="159"/>
      <c r="H53" s="159"/>
      <c r="I53" s="159"/>
    </row>
    <row r="54" spans="2:9" ht="12">
      <c r="B54" s="646" t="s">
        <v>36</v>
      </c>
      <c r="C54" s="353"/>
      <c r="D54" s="354">
        <v>234</v>
      </c>
      <c r="E54" s="366">
        <v>7788481.29</v>
      </c>
      <c r="F54" s="344"/>
      <c r="G54" s="159"/>
      <c r="H54" s="159"/>
      <c r="I54" s="159"/>
    </row>
    <row r="55" spans="2:9" ht="12">
      <c r="B55" s="646" t="s">
        <v>37</v>
      </c>
      <c r="C55" s="353"/>
      <c r="D55" s="354">
        <v>24</v>
      </c>
      <c r="E55" s="366">
        <v>842036.99</v>
      </c>
      <c r="F55" s="352"/>
      <c r="G55" s="159"/>
      <c r="H55" s="159"/>
      <c r="I55" s="159"/>
    </row>
    <row r="56" spans="2:9" ht="12">
      <c r="B56" s="646" t="s">
        <v>38</v>
      </c>
      <c r="C56" s="353"/>
      <c r="D56" s="354">
        <v>258</v>
      </c>
      <c r="E56" s="366">
        <v>8630518.28</v>
      </c>
      <c r="F56" s="356"/>
      <c r="G56" s="159"/>
      <c r="H56" s="159"/>
      <c r="I56" s="159"/>
    </row>
    <row r="57" spans="2:9" ht="12">
      <c r="B57" s="646" t="s">
        <v>202</v>
      </c>
      <c r="C57" s="353"/>
      <c r="D57" s="675">
        <v>0</v>
      </c>
      <c r="E57" s="366">
        <v>0</v>
      </c>
      <c r="F57" s="159"/>
      <c r="G57" s="159"/>
      <c r="H57" s="159"/>
      <c r="I57" s="159"/>
    </row>
    <row r="58" spans="2:9" ht="12.75" thickBot="1">
      <c r="B58" s="367"/>
      <c r="C58" s="358"/>
      <c r="D58" s="368"/>
      <c r="E58" s="369"/>
      <c r="F58" s="159"/>
      <c r="G58" s="159"/>
      <c r="H58" s="159"/>
      <c r="I58" s="159"/>
    </row>
    <row r="59" spans="6:15" ht="12.75" thickBot="1">
      <c r="F59" s="159"/>
      <c r="G59" s="159"/>
      <c r="H59" s="159"/>
      <c r="I59" s="159"/>
      <c r="O59" s="159"/>
    </row>
    <row r="60" spans="2:15" ht="12">
      <c r="B60" s="313" t="s">
        <v>28</v>
      </c>
      <c r="C60" s="345"/>
      <c r="D60" s="644" t="s">
        <v>20</v>
      </c>
      <c r="E60" s="149" t="s">
        <v>21</v>
      </c>
      <c r="F60" s="159"/>
      <c r="G60" s="159"/>
      <c r="H60" s="159"/>
      <c r="I60" s="159"/>
      <c r="O60" s="159"/>
    </row>
    <row r="61" spans="2:9" ht="12" customHeight="1" thickBot="1">
      <c r="B61" s="649"/>
      <c r="C61" s="370"/>
      <c r="D61" s="150"/>
      <c r="E61" s="150" t="s">
        <v>22</v>
      </c>
      <c r="F61" s="159"/>
      <c r="G61" s="159"/>
      <c r="H61" s="159"/>
      <c r="I61" s="159"/>
    </row>
    <row r="62" spans="2:9" ht="12">
      <c r="B62" s="371"/>
      <c r="C62" s="372"/>
      <c r="D62" s="373"/>
      <c r="E62" s="374"/>
      <c r="F62" s="159"/>
      <c r="G62" s="159"/>
      <c r="H62" s="159"/>
      <c r="I62" s="159"/>
    </row>
    <row r="63" spans="2:9" ht="12">
      <c r="B63" s="375" t="s">
        <v>29</v>
      </c>
      <c r="C63" s="353"/>
      <c r="D63" s="355">
        <v>439</v>
      </c>
      <c r="E63" s="355">
        <v>54065546.01</v>
      </c>
      <c r="F63" s="159"/>
      <c r="G63" s="159"/>
      <c r="H63" s="159"/>
      <c r="I63" s="159"/>
    </row>
    <row r="64" spans="2:9" ht="12">
      <c r="B64" s="646"/>
      <c r="C64" s="353"/>
      <c r="D64" s="354"/>
      <c r="E64" s="355"/>
      <c r="F64" s="159"/>
      <c r="G64" s="159"/>
      <c r="H64" s="159"/>
      <c r="I64" s="159"/>
    </row>
    <row r="65" spans="2:9" ht="12">
      <c r="B65" s="646" t="s">
        <v>30</v>
      </c>
      <c r="C65" s="353"/>
      <c r="D65" s="354">
        <v>2</v>
      </c>
      <c r="E65" s="355">
        <v>1070703.38</v>
      </c>
      <c r="F65" s="159"/>
      <c r="G65" s="159"/>
      <c r="H65" s="159"/>
      <c r="I65" s="159"/>
    </row>
    <row r="66" spans="2:9" ht="12">
      <c r="B66" s="646" t="s">
        <v>31</v>
      </c>
      <c r="C66" s="353"/>
      <c r="D66" s="676">
        <v>33</v>
      </c>
      <c r="E66" s="677">
        <v>3992189.99</v>
      </c>
      <c r="F66" s="159"/>
      <c r="G66" s="159"/>
      <c r="H66" s="159"/>
      <c r="I66" s="159"/>
    </row>
    <row r="67" spans="2:9" ht="12">
      <c r="B67" s="646" t="s">
        <v>32</v>
      </c>
      <c r="C67" s="353"/>
      <c r="D67" s="354">
        <v>110</v>
      </c>
      <c r="E67" s="355">
        <v>13585026.14</v>
      </c>
      <c r="F67" s="159"/>
      <c r="G67" s="159"/>
      <c r="H67" s="159"/>
      <c r="I67" s="159"/>
    </row>
    <row r="68" spans="2:15" ht="12">
      <c r="B68" s="646"/>
      <c r="C68" s="353"/>
      <c r="D68" s="354"/>
      <c r="E68" s="355"/>
      <c r="F68" s="159"/>
      <c r="G68" s="159"/>
      <c r="H68" s="159"/>
      <c r="I68" s="159"/>
      <c r="O68" s="159"/>
    </row>
    <row r="69" spans="2:9" ht="12">
      <c r="B69" s="646" t="s">
        <v>33</v>
      </c>
      <c r="C69" s="353"/>
      <c r="D69" s="354">
        <v>329</v>
      </c>
      <c r="E69" s="355">
        <v>40480519.87</v>
      </c>
      <c r="F69" s="159"/>
      <c r="G69" s="159"/>
      <c r="H69" s="159"/>
      <c r="I69" s="159"/>
    </row>
    <row r="70" spans="2:9" ht="12.75" thickBot="1">
      <c r="B70" s="642"/>
      <c r="C70" s="358"/>
      <c r="D70" s="376"/>
      <c r="E70" s="377"/>
      <c r="F70" s="159"/>
      <c r="G70" s="159"/>
      <c r="H70" s="159"/>
      <c r="I70" s="159"/>
    </row>
    <row r="71" spans="2:9" ht="12">
      <c r="B71" s="330" t="s">
        <v>520</v>
      </c>
      <c r="C71" s="159"/>
      <c r="D71" s="361"/>
      <c r="E71" s="361"/>
      <c r="F71" s="159"/>
      <c r="G71" s="159"/>
      <c r="H71" s="159"/>
      <c r="I71" s="159"/>
    </row>
    <row r="72" spans="2:9" ht="12">
      <c r="B72" s="330"/>
      <c r="C72" s="159"/>
      <c r="D72" s="361"/>
      <c r="E72" s="361"/>
      <c r="F72" s="159"/>
      <c r="G72" s="159"/>
      <c r="H72" s="159"/>
      <c r="I72" s="159"/>
    </row>
    <row r="73" spans="2:9" ht="12">
      <c r="B73" s="159"/>
      <c r="C73" s="159"/>
      <c r="D73" s="159"/>
      <c r="E73" s="159"/>
      <c r="F73" s="159"/>
      <c r="G73" s="159"/>
      <c r="H73" s="159"/>
      <c r="I73" s="159"/>
    </row>
  </sheetData>
  <sheetProtection/>
  <mergeCells count="2">
    <mergeCell ref="B40:H41"/>
    <mergeCell ref="H24:H25"/>
  </mergeCells>
  <conditionalFormatting sqref="D39:F39">
    <cfRule type="cellIs" priority="3" dxfId="1"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headerFooter>
    <oddHeader>&amp;CLangton Investors' Report - February 2012
</oddHeader>
    <oddFooter>&amp;CPage 3</oddFooter>
  </headerFooter>
</worksheet>
</file>

<file path=xl/worksheets/sheet4.xml><?xml version="1.0" encoding="utf-8"?>
<worksheet xmlns="http://schemas.openxmlformats.org/spreadsheetml/2006/main" xmlns:r="http://schemas.openxmlformats.org/officeDocument/2006/relationships">
  <dimension ref="B2:M56"/>
  <sheetViews>
    <sheetView view="pageLayout" workbookViewId="0" topLeftCell="A4">
      <selection activeCell="E39" sqref="E39"/>
    </sheetView>
  </sheetViews>
  <sheetFormatPr defaultColWidth="9.140625" defaultRowHeight="12"/>
  <cols>
    <col min="1" max="1" width="6.421875" style="158" customWidth="1"/>
    <col min="2" max="2" width="27.28125" style="158" customWidth="1"/>
    <col min="3" max="3" width="14.8515625" style="158" customWidth="1"/>
    <col min="4" max="4" width="15.57421875" style="158" customWidth="1"/>
    <col min="5" max="5" width="15.7109375" style="158" customWidth="1"/>
    <col min="6" max="6" width="16.7109375" style="158" customWidth="1"/>
    <col min="7" max="7" width="31.140625" style="158" customWidth="1"/>
    <col min="8" max="8" width="6.421875" style="158" customWidth="1"/>
    <col min="9" max="9" width="56.140625" style="158" customWidth="1"/>
    <col min="10" max="10" width="17.7109375" style="158" bestFit="1" customWidth="1"/>
    <col min="11" max="11" width="18.7109375" style="158" bestFit="1" customWidth="1"/>
    <col min="12" max="12" width="12.8515625" style="158" bestFit="1" customWidth="1"/>
    <col min="13" max="16384" width="9.140625" style="158" customWidth="1"/>
  </cols>
  <sheetData>
    <row r="1" ht="12.75" thickBot="1"/>
    <row r="2" spans="2:11" ht="24" customHeight="1">
      <c r="B2" s="643" t="s">
        <v>45</v>
      </c>
      <c r="C2" s="345"/>
      <c r="D2" s="394" t="s">
        <v>46</v>
      </c>
      <c r="E2" s="149" t="s">
        <v>23</v>
      </c>
      <c r="F2" s="643" t="s">
        <v>21</v>
      </c>
      <c r="G2" s="149" t="s">
        <v>23</v>
      </c>
      <c r="I2" s="395"/>
      <c r="J2" s="149" t="s">
        <v>40</v>
      </c>
      <c r="K2" s="166" t="s">
        <v>21</v>
      </c>
    </row>
    <row r="3" spans="2:11" ht="12.75" thickBot="1">
      <c r="B3" s="647" t="s">
        <v>47</v>
      </c>
      <c r="C3" s="347"/>
      <c r="D3" s="396" t="s">
        <v>48</v>
      </c>
      <c r="E3" s="150" t="s">
        <v>49</v>
      </c>
      <c r="F3" s="647" t="s">
        <v>22</v>
      </c>
      <c r="G3" s="151" t="s">
        <v>50</v>
      </c>
      <c r="I3" s="397" t="s">
        <v>39</v>
      </c>
      <c r="J3" s="398" t="s">
        <v>41</v>
      </c>
      <c r="K3" s="398" t="s">
        <v>41</v>
      </c>
    </row>
    <row r="4" spans="2:11" ht="12.75" thickBot="1">
      <c r="B4" s="816" t="s">
        <v>51</v>
      </c>
      <c r="C4" s="817"/>
      <c r="D4" s="678">
        <f>'[3]Product Type'!I3</f>
        <v>87081</v>
      </c>
      <c r="E4" s="679">
        <f aca="true" t="shared" si="0" ref="E4:E9">D4/$D$10</f>
        <v>0.3334137376521939</v>
      </c>
      <c r="F4" s="680">
        <f>'[3]Product Type'!G3</f>
        <v>8488095929.440001</v>
      </c>
      <c r="G4" s="679">
        <f aca="true" t="shared" si="1" ref="G4:G9">F4/$F$10</f>
        <v>0.3233658860060145</v>
      </c>
      <c r="I4" s="649"/>
      <c r="J4" s="399"/>
      <c r="K4" s="150" t="s">
        <v>22</v>
      </c>
    </row>
    <row r="5" spans="2:11" ht="12">
      <c r="B5" s="818" t="s">
        <v>52</v>
      </c>
      <c r="C5" s="819"/>
      <c r="D5" s="681">
        <f>'[3]Product Type'!I4</f>
        <v>70936</v>
      </c>
      <c r="E5" s="682">
        <f t="shared" si="0"/>
        <v>0.27159813155678075</v>
      </c>
      <c r="F5" s="683">
        <f>'[3]Product Type'!G4</f>
        <v>7710527774.01</v>
      </c>
      <c r="G5" s="682">
        <f t="shared" si="1"/>
        <v>0.293743339606816</v>
      </c>
      <c r="I5" s="645" t="s">
        <v>42</v>
      </c>
      <c r="J5" s="268">
        <v>0</v>
      </c>
      <c r="K5" s="269">
        <v>0</v>
      </c>
    </row>
    <row r="6" spans="2:11" ht="12">
      <c r="B6" s="818" t="s">
        <v>53</v>
      </c>
      <c r="C6" s="819"/>
      <c r="D6" s="681">
        <f>'[3]Product Type'!I6</f>
        <v>3040</v>
      </c>
      <c r="E6" s="682">
        <f t="shared" si="0"/>
        <v>0.011639482349337621</v>
      </c>
      <c r="F6" s="683">
        <f>'[3]Product Type'!G6</f>
        <v>171737608.64</v>
      </c>
      <c r="G6" s="682">
        <f t="shared" si="1"/>
        <v>0.006542584395849495</v>
      </c>
      <c r="I6" s="646" t="s">
        <v>522</v>
      </c>
      <c r="J6" s="269">
        <v>316</v>
      </c>
      <c r="K6" s="269">
        <v>33027183.11</v>
      </c>
    </row>
    <row r="7" spans="2:11" ht="12.75" thickBot="1">
      <c r="B7" s="818" t="s">
        <v>54</v>
      </c>
      <c r="C7" s="819"/>
      <c r="D7" s="681">
        <f>'[3]Product Type'!I5</f>
        <v>99861</v>
      </c>
      <c r="E7" s="682">
        <f t="shared" si="0"/>
        <v>0.3823455088444751</v>
      </c>
      <c r="F7" s="683">
        <f>'[3]Product Type'!G5</f>
        <v>9863583103.83</v>
      </c>
      <c r="G7" s="682">
        <f t="shared" si="1"/>
        <v>0.37576699369070066</v>
      </c>
      <c r="I7" s="642" t="s">
        <v>523</v>
      </c>
      <c r="J7" s="270">
        <v>175994</v>
      </c>
      <c r="K7" s="270">
        <v>17911064732.1</v>
      </c>
    </row>
    <row r="8" spans="2:11" ht="12.75" customHeight="1">
      <c r="B8" s="818" t="s">
        <v>65</v>
      </c>
      <c r="C8" s="819"/>
      <c r="D8" s="681">
        <f>'[3]Product Type'!I7</f>
        <v>251</v>
      </c>
      <c r="E8" s="682">
        <f t="shared" si="0"/>
        <v>0.0009610230492380733</v>
      </c>
      <c r="F8" s="683">
        <f>'[3]Product Type'!G7</f>
        <v>15257937.700000001</v>
      </c>
      <c r="G8" s="682">
        <f t="shared" si="1"/>
        <v>0.0005812724766543235</v>
      </c>
      <c r="I8" s="805" t="s">
        <v>521</v>
      </c>
      <c r="J8" s="805"/>
      <c r="K8" s="805"/>
    </row>
    <row r="9" spans="2:11" ht="12.75" thickBot="1">
      <c r="B9" s="811" t="s">
        <v>509</v>
      </c>
      <c r="C9" s="812"/>
      <c r="D9" s="684">
        <f>'[3]Product Type'!I8</f>
        <v>11</v>
      </c>
      <c r="E9" s="685">
        <f t="shared" si="0"/>
        <v>4.211654797457692E-05</v>
      </c>
      <c r="F9" s="400">
        <f>'[3]Product Type'!G8</f>
        <v>-1999.56</v>
      </c>
      <c r="G9" s="685">
        <f t="shared" si="1"/>
        <v>-7.617603481359864E-08</v>
      </c>
      <c r="I9" s="806"/>
      <c r="J9" s="806"/>
      <c r="K9" s="806"/>
    </row>
    <row r="10" spans="2:11" ht="12.75" thickBot="1">
      <c r="B10" s="811" t="s">
        <v>26</v>
      </c>
      <c r="C10" s="812"/>
      <c r="D10" s="686">
        <f>SUM(D4:D9)</f>
        <v>261180</v>
      </c>
      <c r="E10" s="687">
        <f>SUM(E4:E9)</f>
        <v>1</v>
      </c>
      <c r="F10" s="688">
        <f>SUM(F4:F9)</f>
        <v>26249200354.059998</v>
      </c>
      <c r="G10" s="689">
        <f>SUM(G4:G8)</f>
        <v>1.000000076176035</v>
      </c>
      <c r="I10" s="139"/>
      <c r="J10" s="139"/>
      <c r="K10" s="139"/>
    </row>
    <row r="11" spans="2:11" ht="12">
      <c r="B11" s="401" t="s">
        <v>203</v>
      </c>
      <c r="C11" s="321"/>
      <c r="D11" s="402"/>
      <c r="E11" s="90"/>
      <c r="F11" s="402"/>
      <c r="G11" s="90"/>
      <c r="I11" s="52"/>
      <c r="J11" s="52"/>
      <c r="K11" s="91"/>
    </row>
    <row r="12" spans="8:13" ht="12.75" thickBot="1">
      <c r="H12" s="183"/>
      <c r="I12" s="338"/>
      <c r="J12" s="338"/>
      <c r="K12" s="338"/>
      <c r="L12" s="338"/>
      <c r="M12" s="338"/>
    </row>
    <row r="13" spans="2:12" ht="24">
      <c r="B13" s="641" t="s">
        <v>59</v>
      </c>
      <c r="C13" s="345"/>
      <c r="D13" s="403" t="s">
        <v>46</v>
      </c>
      <c r="E13" s="166" t="s">
        <v>23</v>
      </c>
      <c r="F13" s="641" t="s">
        <v>21</v>
      </c>
      <c r="G13" s="166" t="s">
        <v>23</v>
      </c>
      <c r="H13" s="404"/>
      <c r="I13" s="405" t="s">
        <v>386</v>
      </c>
      <c r="J13" s="405" t="s">
        <v>394</v>
      </c>
      <c r="K13" s="405" t="s">
        <v>395</v>
      </c>
      <c r="L13" s="406" t="s">
        <v>396</v>
      </c>
    </row>
    <row r="14" spans="2:12" ht="12.75" thickBot="1">
      <c r="B14" s="647" t="s">
        <v>47</v>
      </c>
      <c r="C14" s="347"/>
      <c r="D14" s="396" t="s">
        <v>48</v>
      </c>
      <c r="E14" s="151" t="s">
        <v>49</v>
      </c>
      <c r="F14" s="647" t="s">
        <v>22</v>
      </c>
      <c r="G14" s="151" t="s">
        <v>50</v>
      </c>
      <c r="H14" s="124"/>
      <c r="I14" s="407"/>
      <c r="J14" s="407" t="s">
        <v>23</v>
      </c>
      <c r="K14" s="407" t="s">
        <v>23</v>
      </c>
      <c r="L14" s="408" t="s">
        <v>23</v>
      </c>
    </row>
    <row r="15" spans="2:12" ht="12.75" thickBot="1">
      <c r="B15" s="645" t="s">
        <v>60</v>
      </c>
      <c r="C15" s="409"/>
      <c r="D15" s="231">
        <f>'[3]Repayment Types'!I4</f>
        <v>154837</v>
      </c>
      <c r="E15" s="690">
        <f>D15/$D$18</f>
        <v>0.5928363580672333</v>
      </c>
      <c r="F15" s="691">
        <f>'[3]Repayment Types'!G4</f>
        <v>12659597164.779999</v>
      </c>
      <c r="G15" s="692">
        <f>F15/$F$18</f>
        <v>0.482285059888567</v>
      </c>
      <c r="H15" s="51"/>
      <c r="I15" s="410"/>
      <c r="J15" s="410"/>
      <c r="K15" s="410"/>
      <c r="L15" s="411"/>
    </row>
    <row r="16" spans="2:12" ht="12.75" thickBot="1">
      <c r="B16" s="646" t="s">
        <v>61</v>
      </c>
      <c r="C16" s="338"/>
      <c r="D16" s="184">
        <f>'[3]Repayment Types'!I3</f>
        <v>106343</v>
      </c>
      <c r="E16" s="693">
        <f>D16/$D$18</f>
        <v>0.40716364193276666</v>
      </c>
      <c r="F16" s="694">
        <f>'[3]Repayment Types'!G3</f>
        <v>13589603189.27</v>
      </c>
      <c r="G16" s="695">
        <f>F16/$F$18</f>
        <v>0.5177149401114329</v>
      </c>
      <c r="H16" s="51"/>
      <c r="I16" s="412" t="s">
        <v>387</v>
      </c>
      <c r="J16" s="413"/>
      <c r="K16" s="413"/>
      <c r="L16" s="414"/>
    </row>
    <row r="17" spans="2:12" ht="12.75" thickBot="1">
      <c r="B17" s="415" t="s">
        <v>65</v>
      </c>
      <c r="C17" s="338"/>
      <c r="D17" s="696">
        <f>'[3]Repayment Types'!I6</f>
        <v>0</v>
      </c>
      <c r="E17" s="697">
        <f>D17/$D$18</f>
        <v>0</v>
      </c>
      <c r="F17" s="694">
        <f>'[3]Repayment Types'!G6</f>
        <v>0</v>
      </c>
      <c r="G17" s="698">
        <f>F17/$F$18</f>
        <v>0</v>
      </c>
      <c r="H17" s="51"/>
      <c r="I17" s="375" t="s">
        <v>43</v>
      </c>
      <c r="J17" s="271">
        <v>0.01875615681654437</v>
      </c>
      <c r="K17" s="126">
        <v>0.020739274392364584</v>
      </c>
      <c r="L17" s="272">
        <v>0.20903128141508998</v>
      </c>
    </row>
    <row r="18" spans="2:12" ht="12.75" thickBot="1">
      <c r="B18" s="152" t="s">
        <v>26</v>
      </c>
      <c r="C18" s="335"/>
      <c r="D18" s="699">
        <f>SUM(D15:D17)</f>
        <v>261180</v>
      </c>
      <c r="E18" s="700">
        <f>SUM(E15:E17)</f>
        <v>1</v>
      </c>
      <c r="F18" s="701">
        <f>SUM(F15:F17)</f>
        <v>26249200354.05</v>
      </c>
      <c r="G18" s="700">
        <f>SUM(G15:G17)</f>
        <v>1</v>
      </c>
      <c r="H18" s="46"/>
      <c r="I18" s="375" t="s">
        <v>44</v>
      </c>
      <c r="J18" s="273">
        <v>0.020189803150928776</v>
      </c>
      <c r="K18" s="50">
        <v>0.022636141961779026</v>
      </c>
      <c r="L18" s="274">
        <v>0.20300074278589164</v>
      </c>
    </row>
    <row r="19" spans="2:12" ht="12" customHeight="1" thickBot="1">
      <c r="B19" s="204" t="s">
        <v>203</v>
      </c>
      <c r="C19" s="338"/>
      <c r="D19" s="416"/>
      <c r="E19" s="417"/>
      <c r="F19" s="416"/>
      <c r="G19" s="417"/>
      <c r="H19" s="46"/>
      <c r="I19" s="412" t="s">
        <v>388</v>
      </c>
      <c r="J19" s="293"/>
      <c r="K19" s="127"/>
      <c r="L19" s="294"/>
    </row>
    <row r="20" spans="8:13" ht="12.75" thickBot="1">
      <c r="H20" s="46"/>
      <c r="I20" s="375" t="s">
        <v>43</v>
      </c>
      <c r="J20" s="271">
        <v>0.014964201210084129</v>
      </c>
      <c r="K20" s="126">
        <v>0.017388988443328254</v>
      </c>
      <c r="L20" s="272">
        <v>0.17438768614131894</v>
      </c>
      <c r="M20" s="338"/>
    </row>
    <row r="21" spans="2:12" ht="12.75" thickBot="1">
      <c r="B21" s="643" t="s">
        <v>62</v>
      </c>
      <c r="C21" s="345"/>
      <c r="D21" s="394" t="s">
        <v>46</v>
      </c>
      <c r="E21" s="149" t="s">
        <v>23</v>
      </c>
      <c r="F21" s="643" t="s">
        <v>21</v>
      </c>
      <c r="G21" s="149" t="s">
        <v>23</v>
      </c>
      <c r="H21" s="404"/>
      <c r="I21" s="418" t="s">
        <v>44</v>
      </c>
      <c r="J21" s="273">
        <v>0.01702389857185807</v>
      </c>
      <c r="K21" s="50">
        <v>0.01957849271157248</v>
      </c>
      <c r="L21" s="274">
        <v>0.16935460088965615</v>
      </c>
    </row>
    <row r="22" spans="2:12" ht="12.75" thickBot="1">
      <c r="B22" s="647" t="s">
        <v>47</v>
      </c>
      <c r="C22" s="347"/>
      <c r="D22" s="419" t="s">
        <v>48</v>
      </c>
      <c r="E22" s="150" t="s">
        <v>49</v>
      </c>
      <c r="F22" s="649" t="s">
        <v>22</v>
      </c>
      <c r="G22" s="150" t="s">
        <v>50</v>
      </c>
      <c r="H22" s="124"/>
      <c r="I22" s="420"/>
      <c r="J22" s="420"/>
      <c r="K22" s="420"/>
      <c r="L22" s="420"/>
    </row>
    <row r="23" spans="2:12" ht="12">
      <c r="B23" s="645" t="s">
        <v>63</v>
      </c>
      <c r="C23" s="349"/>
      <c r="D23" s="702">
        <f>'[3]Loan Purpose'!I3</f>
        <v>111488</v>
      </c>
      <c r="E23" s="695">
        <f>D23/$D$26</f>
        <v>0.4268627000536029</v>
      </c>
      <c r="F23" s="703">
        <f>'[3]Loan Purpose'!G3</f>
        <v>12918159786.92</v>
      </c>
      <c r="G23" s="695">
        <v>0.49621747393860743</v>
      </c>
      <c r="H23" s="124"/>
      <c r="I23" s="330"/>
      <c r="J23" s="421"/>
      <c r="K23" s="125"/>
      <c r="L23" s="421"/>
    </row>
    <row r="24" spans="2:12" ht="12">
      <c r="B24" s="646" t="s">
        <v>64</v>
      </c>
      <c r="C24" s="353"/>
      <c r="D24" s="704">
        <f>'[3]Loan Purpose'!I4+'[3]Loan Purpose'!I5</f>
        <v>149690</v>
      </c>
      <c r="E24" s="695">
        <f>D24/$D$26</f>
        <v>0.57312964239222</v>
      </c>
      <c r="F24" s="705">
        <f>'[3]Loan Purpose'!G4+'[3]Loan Purpose'!G5</f>
        <v>13330897214.3</v>
      </c>
      <c r="G24" s="695">
        <v>0.5037712681845206</v>
      </c>
      <c r="H24" s="124"/>
      <c r="I24" s="330"/>
      <c r="J24" s="421"/>
      <c r="K24" s="125"/>
      <c r="L24" s="421"/>
    </row>
    <row r="25" spans="2:9" ht="12.75" thickBot="1">
      <c r="B25" s="646" t="s">
        <v>65</v>
      </c>
      <c r="C25" s="353"/>
      <c r="D25" s="706">
        <f>'[3]Loan Purpose'!I6</f>
        <v>2</v>
      </c>
      <c r="E25" s="695">
        <f>D25/$D$26</f>
        <v>7.657554177195803E-06</v>
      </c>
      <c r="F25" s="707">
        <f>'[3]Loan Purpose'!G6</f>
        <v>143352.84</v>
      </c>
      <c r="G25" s="695">
        <v>1.1257876872004297E-05</v>
      </c>
      <c r="H25" s="51"/>
      <c r="I25" s="204"/>
    </row>
    <row r="26" spans="2:8" ht="12.75" thickBot="1">
      <c r="B26" s="152" t="s">
        <v>26</v>
      </c>
      <c r="C26" s="336"/>
      <c r="D26" s="699">
        <f>SUM(D23:D25)</f>
        <v>261180</v>
      </c>
      <c r="E26" s="708">
        <f>SUM(E23:E25)</f>
        <v>1</v>
      </c>
      <c r="F26" s="701">
        <f>SUM(F23:F25)</f>
        <v>26249200354.06</v>
      </c>
      <c r="G26" s="708">
        <f>SUM(G23:G25)</f>
        <v>0.9999999999999999</v>
      </c>
      <c r="H26" s="46"/>
    </row>
    <row r="27" spans="2:8" ht="12">
      <c r="B27" s="204" t="s">
        <v>203</v>
      </c>
      <c r="C27" s="338"/>
      <c r="D27" s="422"/>
      <c r="E27" s="93"/>
      <c r="F27" s="422"/>
      <c r="G27" s="93"/>
      <c r="H27" s="46"/>
    </row>
    <row r="28" ht="12.75" thickBot="1"/>
    <row r="29" spans="2:10" ht="12" customHeight="1">
      <c r="B29" s="813" t="s">
        <v>66</v>
      </c>
      <c r="C29" s="814"/>
      <c r="D29" s="644" t="s">
        <v>20</v>
      </c>
      <c r="E29" s="149" t="s">
        <v>23</v>
      </c>
      <c r="F29" s="643" t="s">
        <v>21</v>
      </c>
      <c r="G29" s="149" t="s">
        <v>23</v>
      </c>
      <c r="I29" s="807" t="s">
        <v>204</v>
      </c>
      <c r="J29" s="808"/>
    </row>
    <row r="30" spans="2:10" ht="12.75" thickBot="1">
      <c r="B30" s="649" t="s">
        <v>22</v>
      </c>
      <c r="C30" s="370"/>
      <c r="D30" s="648" t="s">
        <v>67</v>
      </c>
      <c r="E30" s="151" t="s">
        <v>49</v>
      </c>
      <c r="F30" s="647" t="s">
        <v>22</v>
      </c>
      <c r="G30" s="151" t="s">
        <v>50</v>
      </c>
      <c r="I30" s="809"/>
      <c r="J30" s="810"/>
    </row>
    <row r="31" spans="2:10" ht="12">
      <c r="B31" s="94" t="s">
        <v>206</v>
      </c>
      <c r="C31" s="423"/>
      <c r="D31" s="709">
        <f>'[3]Current Balance'!J3</f>
        <v>66024</v>
      </c>
      <c r="E31" s="710">
        <f>D31/$D$52</f>
        <v>0.2630134366945652</v>
      </c>
      <c r="F31" s="709">
        <f>'[3]Current Balance'!H3</f>
        <v>1850704038.6499999</v>
      </c>
      <c r="G31" s="711">
        <f>F31/$F$52</f>
        <v>0.07050515877386525</v>
      </c>
      <c r="I31" s="424" t="s">
        <v>55</v>
      </c>
      <c r="J31" s="425">
        <v>0.0499</v>
      </c>
    </row>
    <row r="32" spans="2:10" ht="12">
      <c r="B32" s="95" t="s">
        <v>207</v>
      </c>
      <c r="C32" s="159"/>
      <c r="D32" s="712">
        <f>'[3]Current Balance'!J4</f>
        <v>75309</v>
      </c>
      <c r="E32" s="713">
        <f aca="true" t="shared" si="2" ref="E32:E51">D32/$D$52</f>
        <v>0.3000011950810464</v>
      </c>
      <c r="F32" s="712">
        <f>'[3]Current Balance'!H4</f>
        <v>5587885544.360001</v>
      </c>
      <c r="G32" s="714">
        <f aca="true" t="shared" si="3" ref="G32:G51">F32/$F$52</f>
        <v>0.2128783151101102</v>
      </c>
      <c r="I32" s="426" t="s">
        <v>56</v>
      </c>
      <c r="J32" s="427">
        <v>39874</v>
      </c>
    </row>
    <row r="33" spans="2:11" ht="12">
      <c r="B33" s="95" t="s">
        <v>208</v>
      </c>
      <c r="C33" s="159"/>
      <c r="D33" s="712">
        <f>'[3]Current Balance'!J5</f>
        <v>55483</v>
      </c>
      <c r="E33" s="713">
        <f t="shared" si="2"/>
        <v>0.22102227232710164</v>
      </c>
      <c r="F33" s="712">
        <f>'[3]Current Balance'!H5</f>
        <v>6811959418.79</v>
      </c>
      <c r="G33" s="714">
        <f t="shared" si="3"/>
        <v>0.25951112136398413</v>
      </c>
      <c r="I33" s="426" t="s">
        <v>57</v>
      </c>
      <c r="J33" s="428">
        <v>0.0509</v>
      </c>
      <c r="K33" s="429"/>
    </row>
    <row r="34" spans="2:11" ht="12.75" thickBot="1">
      <c r="B34" s="95" t="s">
        <v>209</v>
      </c>
      <c r="C34" s="159"/>
      <c r="D34" s="712">
        <f>'[3]Current Balance'!J6</f>
        <v>28872</v>
      </c>
      <c r="E34" s="713">
        <f t="shared" si="2"/>
        <v>0.11501459990678368</v>
      </c>
      <c r="F34" s="712">
        <f>'[3]Current Balance'!H6</f>
        <v>4946734314.21</v>
      </c>
      <c r="G34" s="714">
        <f t="shared" si="3"/>
        <v>0.1884527622741423</v>
      </c>
      <c r="I34" s="430" t="s">
        <v>58</v>
      </c>
      <c r="J34" s="431">
        <v>39846</v>
      </c>
      <c r="K34" s="429"/>
    </row>
    <row r="35" spans="2:7" ht="12">
      <c r="B35" s="95" t="s">
        <v>210</v>
      </c>
      <c r="C35" s="159"/>
      <c r="D35" s="712">
        <f>'[3]Current Balance'!J7</f>
        <v>12882</v>
      </c>
      <c r="E35" s="713">
        <f t="shared" si="2"/>
        <v>0.05131678013297269</v>
      </c>
      <c r="F35" s="712">
        <f>'[3]Current Balance'!H7</f>
        <v>2845556385.9900002</v>
      </c>
      <c r="G35" s="714">
        <f t="shared" si="3"/>
        <v>0.10840545036069545</v>
      </c>
    </row>
    <row r="36" spans="2:7" ht="12.75" thickBot="1">
      <c r="B36" s="95" t="s">
        <v>211</v>
      </c>
      <c r="C36" s="159"/>
      <c r="D36" s="712">
        <f>'[3]Current Balance'!J8</f>
        <v>5634</v>
      </c>
      <c r="E36" s="713">
        <f t="shared" si="2"/>
        <v>0.02244362205163547</v>
      </c>
      <c r="F36" s="712">
        <f>'[3]Current Balance'!H8</f>
        <v>1528952408.92</v>
      </c>
      <c r="G36" s="714">
        <f t="shared" si="3"/>
        <v>0.05824758043280793</v>
      </c>
    </row>
    <row r="37" spans="2:10" ht="12.75" customHeight="1">
      <c r="B37" s="95" t="s">
        <v>212</v>
      </c>
      <c r="C37" s="159"/>
      <c r="D37" s="712">
        <f>'[3]Current Balance'!J9</f>
        <v>2886</v>
      </c>
      <c r="E37" s="713">
        <f t="shared" si="2"/>
        <v>0.011496679666492716</v>
      </c>
      <c r="F37" s="712">
        <f>'[3]Current Balance'!H9</f>
        <v>927746668.26</v>
      </c>
      <c r="G37" s="714">
        <f t="shared" si="3"/>
        <v>0.03534380688730216</v>
      </c>
      <c r="I37" s="807" t="s">
        <v>205</v>
      </c>
      <c r="J37" s="808"/>
    </row>
    <row r="38" spans="2:10" ht="12.75" thickBot="1">
      <c r="B38" s="95" t="s">
        <v>213</v>
      </c>
      <c r="C38" s="159"/>
      <c r="D38" s="712">
        <f>'[3]Current Balance'!J10</f>
        <v>1569</v>
      </c>
      <c r="E38" s="713">
        <f t="shared" si="2"/>
        <v>0.006250273872739803</v>
      </c>
      <c r="F38" s="712">
        <f>'[3]Current Balance'!H10</f>
        <v>582504490.84</v>
      </c>
      <c r="G38" s="714">
        <f t="shared" si="3"/>
        <v>0.022191323277773806</v>
      </c>
      <c r="I38" s="809"/>
      <c r="J38" s="810"/>
    </row>
    <row r="39" spans="2:10" ht="12">
      <c r="B39" s="95" t="s">
        <v>214</v>
      </c>
      <c r="C39" s="159"/>
      <c r="D39" s="712">
        <f>'[3]Current Balance'!J11</f>
        <v>909</v>
      </c>
      <c r="E39" s="713">
        <f t="shared" si="2"/>
        <v>0.0036210955706312818</v>
      </c>
      <c r="F39" s="712">
        <f>'[3]Current Balance'!H11</f>
        <v>383468247.04</v>
      </c>
      <c r="G39" s="714">
        <f t="shared" si="3"/>
        <v>0.014608759195237294</v>
      </c>
      <c r="I39" s="424" t="s">
        <v>55</v>
      </c>
      <c r="J39" s="425">
        <v>0.0424</v>
      </c>
    </row>
    <row r="40" spans="2:10" ht="12">
      <c r="B40" s="95" t="s">
        <v>215</v>
      </c>
      <c r="C40" s="159"/>
      <c r="D40" s="712">
        <f>'[3]Current Balance'!J12</f>
        <v>645</v>
      </c>
      <c r="E40" s="713">
        <f t="shared" si="2"/>
        <v>0.002569424249787873</v>
      </c>
      <c r="F40" s="712">
        <f>'[3]Current Balance'!H12</f>
        <v>304839450.57</v>
      </c>
      <c r="G40" s="714">
        <f t="shared" si="3"/>
        <v>0.011613285222338215</v>
      </c>
      <c r="I40" s="426" t="s">
        <v>56</v>
      </c>
      <c r="J40" s="427">
        <v>39874</v>
      </c>
    </row>
    <row r="41" spans="2:10" ht="12" customHeight="1">
      <c r="B41" s="95" t="s">
        <v>216</v>
      </c>
      <c r="C41" s="159"/>
      <c r="D41" s="712">
        <f>'[3]Current Balance'!J13</f>
        <v>394</v>
      </c>
      <c r="E41" s="713">
        <f t="shared" si="2"/>
        <v>0.0015695397742890263</v>
      </c>
      <c r="F41" s="712">
        <f>'[3]Current Balance'!H13</f>
        <v>203049688.66</v>
      </c>
      <c r="G41" s="714">
        <f t="shared" si="3"/>
        <v>0.007735461877740365</v>
      </c>
      <c r="I41" s="426" t="s">
        <v>57</v>
      </c>
      <c r="J41" s="428">
        <v>0.0469</v>
      </c>
    </row>
    <row r="42" spans="2:10" ht="12.75" thickBot="1">
      <c r="B42" s="95" t="s">
        <v>217</v>
      </c>
      <c r="C42" s="159"/>
      <c r="D42" s="712">
        <f>'[3]Current Balance'!J14</f>
        <v>160</v>
      </c>
      <c r="E42" s="713">
        <f t="shared" si="2"/>
        <v>0.0006373765580869143</v>
      </c>
      <c r="F42" s="712">
        <f>'[3]Current Balance'!H14</f>
        <v>91397326.31</v>
      </c>
      <c r="G42" s="714">
        <f t="shared" si="3"/>
        <v>0.0034819089754047866</v>
      </c>
      <c r="I42" s="430" t="s">
        <v>58</v>
      </c>
      <c r="J42" s="431">
        <v>39846</v>
      </c>
    </row>
    <row r="43" spans="2:7" ht="12">
      <c r="B43" s="95" t="s">
        <v>218</v>
      </c>
      <c r="C43" s="159"/>
      <c r="D43" s="712">
        <f>'[3]Current Balance'!J15</f>
        <v>94</v>
      </c>
      <c r="E43" s="713">
        <f t="shared" si="2"/>
        <v>0.00037445872787606214</v>
      </c>
      <c r="F43" s="712">
        <f>'[3]Current Balance'!H15</f>
        <v>58445837.20999999</v>
      </c>
      <c r="G43" s="714">
        <f t="shared" si="3"/>
        <v>0.0022265759117100154</v>
      </c>
    </row>
    <row r="44" spans="2:7" ht="12">
      <c r="B44" s="95" t="s">
        <v>219</v>
      </c>
      <c r="C44" s="159"/>
      <c r="D44" s="712">
        <f>'[3]Current Balance'!J16</f>
        <v>60</v>
      </c>
      <c r="E44" s="713">
        <f t="shared" si="2"/>
        <v>0.00023901620928259285</v>
      </c>
      <c r="F44" s="712">
        <f>'[3]Current Balance'!H16</f>
        <v>40293169.04</v>
      </c>
      <c r="G44" s="714">
        <f t="shared" si="3"/>
        <v>0.0015350246291890488</v>
      </c>
    </row>
    <row r="45" spans="2:7" ht="12">
      <c r="B45" s="95" t="s">
        <v>220</v>
      </c>
      <c r="C45" s="159"/>
      <c r="D45" s="712">
        <f>'[3]Current Balance'!J17</f>
        <v>40</v>
      </c>
      <c r="E45" s="713">
        <f t="shared" si="2"/>
        <v>0.00015934413952172857</v>
      </c>
      <c r="F45" s="712">
        <f>'[3]Current Balance'!H17</f>
        <v>28886991.44</v>
      </c>
      <c r="G45" s="714">
        <f t="shared" si="3"/>
        <v>0.0011004903406717308</v>
      </c>
    </row>
    <row r="46" spans="2:7" ht="12">
      <c r="B46" s="95" t="s">
        <v>221</v>
      </c>
      <c r="C46" s="159"/>
      <c r="D46" s="712">
        <f>'[3]Current Balance'!J18</f>
        <v>23</v>
      </c>
      <c r="E46" s="713">
        <f t="shared" si="2"/>
        <v>9.162288022499392E-05</v>
      </c>
      <c r="F46" s="712">
        <f>'[3]Current Balance'!H18</f>
        <v>17610935.53</v>
      </c>
      <c r="G46" s="714">
        <f t="shared" si="3"/>
        <v>0.0006709132199250441</v>
      </c>
    </row>
    <row r="47" spans="2:7" ht="12">
      <c r="B47" s="95" t="s">
        <v>222</v>
      </c>
      <c r="C47" s="159"/>
      <c r="D47" s="712">
        <f>'[3]Current Balance'!J19</f>
        <v>20</v>
      </c>
      <c r="E47" s="713">
        <f t="shared" si="2"/>
        <v>7.967206976086429E-05</v>
      </c>
      <c r="F47" s="712">
        <f>'[3]Current Balance'!H19</f>
        <v>16364104.8</v>
      </c>
      <c r="G47" s="714">
        <f t="shared" si="3"/>
        <v>0.0006234134594301629</v>
      </c>
    </row>
    <row r="48" spans="2:7" ht="12">
      <c r="B48" s="95" t="s">
        <v>223</v>
      </c>
      <c r="C48" s="159"/>
      <c r="D48" s="712">
        <f>'[3]Current Balance'!J20</f>
        <v>11</v>
      </c>
      <c r="E48" s="713">
        <f t="shared" si="2"/>
        <v>4.381963836847536E-05</v>
      </c>
      <c r="F48" s="712">
        <f>'[3]Current Balance'!H20</f>
        <v>9533189.79</v>
      </c>
      <c r="G48" s="714">
        <f t="shared" si="3"/>
        <v>0.00036318019830746914</v>
      </c>
    </row>
    <row r="49" spans="2:7" ht="12">
      <c r="B49" s="95" t="s">
        <v>224</v>
      </c>
      <c r="C49" s="159"/>
      <c r="D49" s="712">
        <f>'[3]Current Balance'!J21</f>
        <v>6</v>
      </c>
      <c r="E49" s="713">
        <f t="shared" si="2"/>
        <v>2.3901620928259283E-05</v>
      </c>
      <c r="F49" s="712">
        <f>'[3]Current Balance'!H21</f>
        <v>5478520.58</v>
      </c>
      <c r="G49" s="714">
        <f t="shared" si="3"/>
        <v>0.00020871190383339164</v>
      </c>
    </row>
    <row r="50" spans="2:7" ht="12">
      <c r="B50" s="95" t="s">
        <v>225</v>
      </c>
      <c r="C50" s="159"/>
      <c r="D50" s="712">
        <f>'[3]Current Balance'!J22</f>
        <v>8</v>
      </c>
      <c r="E50" s="713">
        <f t="shared" si="2"/>
        <v>3.186882790434571E-05</v>
      </c>
      <c r="F50" s="712">
        <f>'[3]Current Balance'!H22</f>
        <v>7789623.07</v>
      </c>
      <c r="G50" s="714">
        <f t="shared" si="3"/>
        <v>0.00029675658553138246</v>
      </c>
    </row>
    <row r="51" spans="2:7" ht="12.75" thickBot="1">
      <c r="B51" s="96" t="s">
        <v>199</v>
      </c>
      <c r="C51" s="153"/>
      <c r="D51" s="715">
        <f>'[3]Current Balance'!J23</f>
        <v>0</v>
      </c>
      <c r="E51" s="716">
        <f t="shared" si="2"/>
        <v>0</v>
      </c>
      <c r="F51" s="715">
        <f>'[3]Current Balance'!H23</f>
        <v>0</v>
      </c>
      <c r="G51" s="717">
        <f t="shared" si="3"/>
        <v>0</v>
      </c>
    </row>
    <row r="52" spans="2:7" ht="12.75" thickBot="1">
      <c r="B52" s="152" t="s">
        <v>26</v>
      </c>
      <c r="C52" s="336"/>
      <c r="D52" s="699">
        <f>SUM(D31:D51)</f>
        <v>251029</v>
      </c>
      <c r="E52" s="700">
        <f>SUM(E31:E51)</f>
        <v>0.9999999999999999</v>
      </c>
      <c r="F52" s="699">
        <f>SUM(F31:F51)</f>
        <v>26249200354.059998</v>
      </c>
      <c r="G52" s="700">
        <f>SUM(G31:G51)</f>
        <v>1.0000000000000004</v>
      </c>
    </row>
    <row r="53" spans="2:7" ht="12.75" customHeight="1">
      <c r="B53" s="815" t="s">
        <v>530</v>
      </c>
      <c r="C53" s="815"/>
      <c r="D53" s="815"/>
      <c r="E53" s="815"/>
      <c r="F53" s="815"/>
      <c r="G53" s="815"/>
    </row>
    <row r="56" ht="12">
      <c r="C56" s="718"/>
    </row>
  </sheetData>
  <sheetProtection/>
  <mergeCells count="12">
    <mergeCell ref="B53:G53"/>
    <mergeCell ref="B4:C4"/>
    <mergeCell ref="B5:C5"/>
    <mergeCell ref="B6:C6"/>
    <mergeCell ref="B7:C7"/>
    <mergeCell ref="B8:C8"/>
    <mergeCell ref="B10:C10"/>
    <mergeCell ref="I8:K9"/>
    <mergeCell ref="I37:J38"/>
    <mergeCell ref="B9:C9"/>
    <mergeCell ref="I29:J30"/>
    <mergeCell ref="B29:C29"/>
  </mergeCells>
  <printOptions/>
  <pageMargins left="0.7086614173228347" right="0.7086614173228347" top="0.7480314960629921" bottom="0.7480314960629921" header="0.31496062992125984" footer="0.31496062992125984"/>
  <pageSetup horizontalDpi="600" verticalDpi="600" orientation="landscape" paperSize="9" scale="52" r:id="rId1"/>
  <headerFooter>
    <oddHeader>&amp;CLangton Investors' Report - February 2012
</oddHeader>
    <oddFooter>&amp;CPage 4</oddFooter>
  </headerFooter>
</worksheet>
</file>

<file path=xl/worksheets/sheet5.xml><?xml version="1.0" encoding="utf-8"?>
<worksheet xmlns="http://schemas.openxmlformats.org/spreadsheetml/2006/main" xmlns:r="http://schemas.openxmlformats.org/officeDocument/2006/relationships">
  <dimension ref="B2:M52"/>
  <sheetViews>
    <sheetView view="pageLayout" workbookViewId="0" topLeftCell="F1">
      <selection activeCell="D54" sqref="D54"/>
    </sheetView>
  </sheetViews>
  <sheetFormatPr defaultColWidth="9.140625" defaultRowHeight="12"/>
  <cols>
    <col min="1" max="1" width="6.421875" style="158" customWidth="1"/>
    <col min="2" max="2" width="40.7109375" style="158" customWidth="1"/>
    <col min="3" max="4" width="16.57421875" style="158" customWidth="1"/>
    <col min="5" max="5" width="20.7109375" style="158" bestFit="1" customWidth="1"/>
    <col min="6" max="6" width="16.57421875" style="158" customWidth="1"/>
    <col min="7" max="7" width="4.140625" style="158" customWidth="1"/>
    <col min="8" max="8" width="12.00390625" style="158" bestFit="1" customWidth="1"/>
    <col min="9" max="9" width="40.7109375" style="158" customWidth="1"/>
    <col min="10" max="11" width="16.57421875" style="158" customWidth="1"/>
    <col min="12" max="12" width="18.57421875" style="158" customWidth="1"/>
    <col min="13" max="13" width="16.57421875" style="158" customWidth="1"/>
    <col min="14" max="16384" width="9.140625" style="158" customWidth="1"/>
  </cols>
  <sheetData>
    <row r="1" ht="12.75" thickBot="1"/>
    <row r="2" spans="2:13" ht="12">
      <c r="B2" s="149" t="s">
        <v>110</v>
      </c>
      <c r="C2" s="644" t="s">
        <v>20</v>
      </c>
      <c r="D2" s="149" t="s">
        <v>23</v>
      </c>
      <c r="E2" s="643" t="s">
        <v>21</v>
      </c>
      <c r="F2" s="149" t="s">
        <v>23</v>
      </c>
      <c r="H2" s="813" t="s">
        <v>90</v>
      </c>
      <c r="I2" s="814"/>
      <c r="J2" s="149" t="s">
        <v>20</v>
      </c>
      <c r="K2" s="149" t="s">
        <v>23</v>
      </c>
      <c r="L2" s="643" t="s">
        <v>21</v>
      </c>
      <c r="M2" s="149" t="s">
        <v>23</v>
      </c>
    </row>
    <row r="3" spans="2:13" ht="12.75" thickBot="1">
      <c r="B3" s="150"/>
      <c r="C3" s="650" t="s">
        <v>67</v>
      </c>
      <c r="D3" s="150" t="s">
        <v>49</v>
      </c>
      <c r="E3" s="649" t="s">
        <v>22</v>
      </c>
      <c r="F3" s="150" t="s">
        <v>50</v>
      </c>
      <c r="H3" s="820" t="s">
        <v>91</v>
      </c>
      <c r="I3" s="821"/>
      <c r="J3" s="151" t="s">
        <v>67</v>
      </c>
      <c r="K3" s="151" t="s">
        <v>49</v>
      </c>
      <c r="L3" s="647" t="s">
        <v>22</v>
      </c>
      <c r="M3" s="151" t="s">
        <v>50</v>
      </c>
    </row>
    <row r="4" spans="2:13" ht="12">
      <c r="B4" s="432" t="s">
        <v>111</v>
      </c>
      <c r="C4" s="719">
        <f>'[3]Remaining Term'!K3</f>
        <v>26360</v>
      </c>
      <c r="D4" s="720">
        <f>C4/$C$13</f>
        <v>0.10500778794481913</v>
      </c>
      <c r="E4" s="721">
        <f>'[3]Remaining Term'!I3</f>
        <v>1238636768.45</v>
      </c>
      <c r="F4" s="720">
        <f>E4/$E$13</f>
        <v>0.04718760006944053</v>
      </c>
      <c r="H4" s="645" t="s">
        <v>83</v>
      </c>
      <c r="I4" s="321"/>
      <c r="J4" s="722">
        <f>'[3]Indexed Valuation'!K3</f>
        <v>44165</v>
      </c>
      <c r="K4" s="723">
        <f>J4/$J$12</f>
        <v>0.17593584804942855</v>
      </c>
      <c r="L4" s="724">
        <f>'[3]Indexed Valuation'!I3</f>
        <v>1331901109.9</v>
      </c>
      <c r="M4" s="725">
        <f>L4/$L$12</f>
        <v>0.05074063559783805</v>
      </c>
    </row>
    <row r="5" spans="2:13" ht="12">
      <c r="B5" s="375" t="s">
        <v>112</v>
      </c>
      <c r="C5" s="719">
        <f>'[3]Remaining Term'!K4</f>
        <v>39600</v>
      </c>
      <c r="D5" s="720">
        <f aca="true" t="shared" si="0" ref="D5:D12">C5/$C$13</f>
        <v>0.15775069812651127</v>
      </c>
      <c r="E5" s="721">
        <f>'[3]Remaining Term'!I4</f>
        <v>2836289772.14</v>
      </c>
      <c r="F5" s="720">
        <f aca="true" t="shared" si="1" ref="F5:F12">E5/$E$13</f>
        <v>0.10805242574565924</v>
      </c>
      <c r="H5" s="646" t="s">
        <v>84</v>
      </c>
      <c r="I5" s="330"/>
      <c r="J5" s="726">
        <f>'[3]Indexed Valuation'!K4</f>
        <v>60875</v>
      </c>
      <c r="K5" s="727">
        <f aca="true" t="shared" si="2" ref="K5:K11">J5/$J$12</f>
        <v>0.24250186233463067</v>
      </c>
      <c r="L5" s="728">
        <f>'[3]Indexed Valuation'!I4</f>
        <v>4471587064.21</v>
      </c>
      <c r="M5" s="729">
        <f aca="true" t="shared" si="3" ref="M5:M11">L5/$L$12</f>
        <v>0.17035136323756137</v>
      </c>
    </row>
    <row r="6" spans="2:13" ht="12">
      <c r="B6" s="375" t="s">
        <v>113</v>
      </c>
      <c r="C6" s="719">
        <f>'[3]Remaining Term'!K5</f>
        <v>53338</v>
      </c>
      <c r="D6" s="720">
        <f t="shared" si="0"/>
        <v>0.21247744284524894</v>
      </c>
      <c r="E6" s="721">
        <f>'[3]Remaining Term'!I5</f>
        <v>4994531912.98</v>
      </c>
      <c r="F6" s="720">
        <f t="shared" si="1"/>
        <v>0.19027367864969985</v>
      </c>
      <c r="H6" s="646" t="s">
        <v>85</v>
      </c>
      <c r="I6" s="330"/>
      <c r="J6" s="726">
        <f>'[3]Indexed Valuation'!K5</f>
        <v>66902</v>
      </c>
      <c r="K6" s="727">
        <f t="shared" si="2"/>
        <v>0.2665110405570671</v>
      </c>
      <c r="L6" s="728">
        <f>'[3]Indexed Valuation'!I5</f>
        <v>8068779322.49</v>
      </c>
      <c r="M6" s="729">
        <f t="shared" si="3"/>
        <v>0.3073914334019699</v>
      </c>
    </row>
    <row r="7" spans="2:13" ht="12">
      <c r="B7" s="375" t="s">
        <v>114</v>
      </c>
      <c r="C7" s="719">
        <f>'[3]Remaining Term'!K6</f>
        <v>69253</v>
      </c>
      <c r="D7" s="720">
        <f t="shared" si="0"/>
        <v>0.2758764923574567</v>
      </c>
      <c r="E7" s="721">
        <f>'[3]Remaining Term'!I6</f>
        <v>8443362701.05</v>
      </c>
      <c r="F7" s="720">
        <f t="shared" si="1"/>
        <v>0.3216617111059558</v>
      </c>
      <c r="H7" s="646" t="s">
        <v>86</v>
      </c>
      <c r="I7" s="330"/>
      <c r="J7" s="726">
        <f>'[3]Indexed Valuation'!K6</f>
        <v>15000</v>
      </c>
      <c r="K7" s="727">
        <f t="shared" si="2"/>
        <v>0.05975405232064821</v>
      </c>
      <c r="L7" s="728">
        <f>'[3]Indexed Valuation'!I6</f>
        <v>2204536382.38</v>
      </c>
      <c r="M7" s="729">
        <f t="shared" si="3"/>
        <v>0.08398489678330416</v>
      </c>
    </row>
    <row r="8" spans="2:13" ht="12">
      <c r="B8" s="375" t="s">
        <v>115</v>
      </c>
      <c r="C8" s="719">
        <f>'[3]Remaining Term'!K7</f>
        <v>39453</v>
      </c>
      <c r="D8" s="720">
        <f t="shared" si="0"/>
        <v>0.15716510841376893</v>
      </c>
      <c r="E8" s="721">
        <f>'[3]Remaining Term'!I7</f>
        <v>5677938690.2699995</v>
      </c>
      <c r="F8" s="720">
        <f t="shared" si="1"/>
        <v>0.21630901565318675</v>
      </c>
      <c r="H8" s="646" t="s">
        <v>87</v>
      </c>
      <c r="I8" s="330"/>
      <c r="J8" s="726">
        <f>'[3]Indexed Valuation'!K7</f>
        <v>13719</v>
      </c>
      <c r="K8" s="727">
        <f t="shared" si="2"/>
        <v>0.05465105625246486</v>
      </c>
      <c r="L8" s="728">
        <f>'[3]Indexed Valuation'!I7</f>
        <v>2023324059.42</v>
      </c>
      <c r="M8" s="729">
        <f t="shared" si="3"/>
        <v>0.07708135989396148</v>
      </c>
    </row>
    <row r="9" spans="2:13" ht="12">
      <c r="B9" s="375" t="s">
        <v>116</v>
      </c>
      <c r="C9" s="719">
        <f>'[3]Remaining Term'!K8</f>
        <v>13587</v>
      </c>
      <c r="D9" s="720">
        <f t="shared" si="0"/>
        <v>0.05412522059204315</v>
      </c>
      <c r="E9" s="721">
        <f>'[3]Remaining Term'!I8</f>
        <v>1824274807.53</v>
      </c>
      <c r="F9" s="720">
        <f t="shared" si="1"/>
        <v>0.06949830025004312</v>
      </c>
      <c r="H9" s="646" t="s">
        <v>88</v>
      </c>
      <c r="I9" s="330"/>
      <c r="J9" s="726">
        <f>'[3]Indexed Valuation'!K8</f>
        <v>13184</v>
      </c>
      <c r="K9" s="727">
        <f t="shared" si="2"/>
        <v>0.05251982838636173</v>
      </c>
      <c r="L9" s="728">
        <f>'[3]Indexed Valuation'!I8</f>
        <v>2012426166.38</v>
      </c>
      <c r="M9" s="729">
        <f t="shared" si="3"/>
        <v>0.07666618941665151</v>
      </c>
    </row>
    <row r="10" spans="2:13" ht="12">
      <c r="B10" s="375" t="s">
        <v>117</v>
      </c>
      <c r="C10" s="719">
        <f>'[3]Remaining Term'!K9</f>
        <v>9285</v>
      </c>
      <c r="D10" s="720">
        <f t="shared" si="0"/>
        <v>0.036987758386481245</v>
      </c>
      <c r="E10" s="721">
        <f>'[3]Remaining Term'!I9</f>
        <v>1214075305.91</v>
      </c>
      <c r="F10" s="720">
        <f t="shared" si="1"/>
        <v>0.04625189680196172</v>
      </c>
      <c r="H10" s="646" t="s">
        <v>89</v>
      </c>
      <c r="I10" s="330"/>
      <c r="J10" s="726">
        <f>'[3]Indexed Valuation'!K9</f>
        <v>10415</v>
      </c>
      <c r="K10" s="727">
        <f t="shared" si="2"/>
        <v>0.04148923032797008</v>
      </c>
      <c r="L10" s="728">
        <f>'[3]Indexed Valuation'!I9</f>
        <v>1621005402.03</v>
      </c>
      <c r="M10" s="729">
        <f t="shared" si="3"/>
        <v>0.06175446795198379</v>
      </c>
    </row>
    <row r="11" spans="2:13" ht="12.75" thickBot="1">
      <c r="B11" s="375" t="s">
        <v>118</v>
      </c>
      <c r="C11" s="719">
        <f>'[3]Remaining Term'!K10</f>
        <v>150</v>
      </c>
      <c r="D11" s="720">
        <f t="shared" si="0"/>
        <v>0.0005975405232064821</v>
      </c>
      <c r="E11" s="721">
        <f>'[3]Remaining Term'!I10</f>
        <v>19678585.759999998</v>
      </c>
      <c r="F11" s="720">
        <f t="shared" si="1"/>
        <v>0.0007496832472824752</v>
      </c>
      <c r="H11" s="646" t="s">
        <v>226</v>
      </c>
      <c r="I11" s="330"/>
      <c r="J11" s="730">
        <f>'[3]Indexed Valuation'!K10</f>
        <v>26769</v>
      </c>
      <c r="K11" s="731">
        <f t="shared" si="2"/>
        <v>0.1066370817714288</v>
      </c>
      <c r="L11" s="732">
        <f>'[3]Indexed Valuation'!I10</f>
        <v>4515640847.25</v>
      </c>
      <c r="M11" s="733">
        <f t="shared" si="3"/>
        <v>0.17202965371672968</v>
      </c>
    </row>
    <row r="12" spans="2:13" ht="12.75" thickBot="1">
      <c r="B12" s="418" t="s">
        <v>119</v>
      </c>
      <c r="C12" s="719">
        <f>'[3]Remaining Term'!K11</f>
        <v>3</v>
      </c>
      <c r="D12" s="720">
        <f t="shared" si="0"/>
        <v>1.1950810464129642E-05</v>
      </c>
      <c r="E12" s="721">
        <f>'[3]Remaining Term'!I11</f>
        <v>411809.97</v>
      </c>
      <c r="F12" s="720">
        <f t="shared" si="1"/>
        <v>1.5688476770543024E-05</v>
      </c>
      <c r="H12" s="152" t="s">
        <v>26</v>
      </c>
      <c r="I12" s="433"/>
      <c r="J12" s="734">
        <f>SUM(J4:J11)</f>
        <v>251029</v>
      </c>
      <c r="K12" s="735">
        <f>SUM(K4:K11)</f>
        <v>0.9999999999999999</v>
      </c>
      <c r="L12" s="736">
        <f>SUM(L4:L11)</f>
        <v>26249200354.06</v>
      </c>
      <c r="M12" s="735">
        <f>SUM(M4:M11)</f>
        <v>0.9999999999999998</v>
      </c>
    </row>
    <row r="13" spans="2:13" ht="12.75" customHeight="1" thickBot="1">
      <c r="B13" s="642" t="s">
        <v>26</v>
      </c>
      <c r="C13" s="734">
        <f>SUM(C4:C12)</f>
        <v>251029</v>
      </c>
      <c r="D13" s="737">
        <f>SUM(D4:D12)</f>
        <v>1.0000000000000002</v>
      </c>
      <c r="E13" s="734">
        <f>SUM(E4:E12)</f>
        <v>26249200354.059998</v>
      </c>
      <c r="F13" s="737">
        <f>SUM(F4:F12)</f>
        <v>1</v>
      </c>
      <c r="H13" s="822" t="s">
        <v>531</v>
      </c>
      <c r="I13" s="828"/>
      <c r="J13" s="828"/>
      <c r="K13" s="828"/>
      <c r="L13" s="828"/>
      <c r="M13" s="828"/>
    </row>
    <row r="14" spans="2:13" ht="12" customHeight="1">
      <c r="B14" s="822" t="s">
        <v>532</v>
      </c>
      <c r="C14" s="823"/>
      <c r="D14" s="823"/>
      <c r="E14" s="823"/>
      <c r="F14" s="823"/>
      <c r="H14" s="829"/>
      <c r="I14" s="829"/>
      <c r="J14" s="829"/>
      <c r="K14" s="829"/>
      <c r="L14" s="829"/>
      <c r="M14" s="829"/>
    </row>
    <row r="15" spans="2:6" ht="12.75" customHeight="1" thickBot="1">
      <c r="B15" s="824"/>
      <c r="C15" s="824"/>
      <c r="D15" s="824"/>
      <c r="E15" s="824"/>
      <c r="F15" s="824"/>
    </row>
    <row r="16" spans="8:13" ht="12.75" thickBot="1">
      <c r="H16" s="813" t="s">
        <v>81</v>
      </c>
      <c r="I16" s="814"/>
      <c r="J16" s="644" t="s">
        <v>20</v>
      </c>
      <c r="K16" s="149" t="s">
        <v>23</v>
      </c>
      <c r="L16" s="643" t="s">
        <v>21</v>
      </c>
      <c r="M16" s="149" t="s">
        <v>23</v>
      </c>
    </row>
    <row r="17" spans="2:13" ht="12.75" thickBot="1">
      <c r="B17" s="149" t="s">
        <v>92</v>
      </c>
      <c r="C17" s="644" t="s">
        <v>20</v>
      </c>
      <c r="D17" s="149" t="s">
        <v>23</v>
      </c>
      <c r="E17" s="643" t="s">
        <v>21</v>
      </c>
      <c r="F17" s="149" t="s">
        <v>23</v>
      </c>
      <c r="H17" s="830" t="s">
        <v>82</v>
      </c>
      <c r="I17" s="831"/>
      <c r="J17" s="648" t="s">
        <v>67</v>
      </c>
      <c r="K17" s="151" t="s">
        <v>49</v>
      </c>
      <c r="L17" s="647" t="s">
        <v>22</v>
      </c>
      <c r="M17" s="151" t="s">
        <v>50</v>
      </c>
    </row>
    <row r="18" spans="2:13" ht="12.75" thickBot="1">
      <c r="B18" s="150"/>
      <c r="C18" s="648" t="s">
        <v>67</v>
      </c>
      <c r="D18" s="151" t="s">
        <v>49</v>
      </c>
      <c r="E18" s="647" t="s">
        <v>22</v>
      </c>
      <c r="F18" s="151" t="s">
        <v>50</v>
      </c>
      <c r="H18" s="645" t="s">
        <v>83</v>
      </c>
      <c r="I18" s="321"/>
      <c r="J18" s="722">
        <f>'[3]Current LTV'!K3</f>
        <v>43114</v>
      </c>
      <c r="K18" s="723">
        <f aca="true" t="shared" si="4" ref="K18:K25">J18/$J$26</f>
        <v>0.17174908078349513</v>
      </c>
      <c r="L18" s="722">
        <f>'[3]Current LTV'!I3</f>
        <v>1322286539.06</v>
      </c>
      <c r="M18" s="738">
        <f aca="true" t="shared" si="5" ref="M18:M25">L18/$L$26</f>
        <v>0.05037435507461011</v>
      </c>
    </row>
    <row r="19" spans="2:13" ht="12">
      <c r="B19" s="143" t="s">
        <v>93</v>
      </c>
      <c r="C19" s="739">
        <f>'[3]Seasoning'!K3</f>
        <v>0</v>
      </c>
      <c r="D19" s="740">
        <f aca="true" t="shared" si="6" ref="D19:D49">C19/$C$50</f>
        <v>0</v>
      </c>
      <c r="E19" s="741">
        <f>'[3]Seasoning'!I3</f>
        <v>0</v>
      </c>
      <c r="F19" s="742">
        <f aca="true" t="shared" si="7" ref="F19:F49">E19/$E$50</f>
        <v>0</v>
      </c>
      <c r="H19" s="646" t="s">
        <v>84</v>
      </c>
      <c r="I19" s="330"/>
      <c r="J19" s="726">
        <f>'[3]Current LTV'!K4</f>
        <v>63841</v>
      </c>
      <c r="K19" s="727">
        <f t="shared" si="4"/>
        <v>0.25431723028016684</v>
      </c>
      <c r="L19" s="726">
        <f>'[3]Current LTV'!I4</f>
        <v>4959667871.95</v>
      </c>
      <c r="M19" s="720">
        <f t="shared" si="5"/>
        <v>0.18894548424530885</v>
      </c>
    </row>
    <row r="20" spans="2:13" ht="12">
      <c r="B20" s="145" t="s">
        <v>94</v>
      </c>
      <c r="C20" s="743">
        <f>'[3]Seasoning'!K4</f>
        <v>0</v>
      </c>
      <c r="D20" s="744">
        <f t="shared" si="6"/>
        <v>0</v>
      </c>
      <c r="E20" s="745">
        <f>'[3]Seasoning'!I4</f>
        <v>0</v>
      </c>
      <c r="F20" s="746">
        <f t="shared" si="7"/>
        <v>0</v>
      </c>
      <c r="H20" s="646" t="s">
        <v>85</v>
      </c>
      <c r="I20" s="330"/>
      <c r="J20" s="726">
        <f>'[3]Current LTV'!K5</f>
        <v>87347</v>
      </c>
      <c r="K20" s="727">
        <f t="shared" si="4"/>
        <v>0.3479558138701106</v>
      </c>
      <c r="L20" s="726">
        <f>'[3]Current LTV'!I5</f>
        <v>11078954168.27</v>
      </c>
      <c r="M20" s="720">
        <f t="shared" si="5"/>
        <v>0.4220682542261293</v>
      </c>
    </row>
    <row r="21" spans="2:13" ht="12">
      <c r="B21" s="145" t="s">
        <v>95</v>
      </c>
      <c r="C21" s="743">
        <f>'[3]Seasoning'!K5</f>
        <v>0</v>
      </c>
      <c r="D21" s="744">
        <f t="shared" si="6"/>
        <v>0</v>
      </c>
      <c r="E21" s="745">
        <f>'[3]Seasoning'!I5</f>
        <v>0</v>
      </c>
      <c r="F21" s="746">
        <f t="shared" si="7"/>
        <v>0</v>
      </c>
      <c r="H21" s="646" t="s">
        <v>86</v>
      </c>
      <c r="I21" s="330"/>
      <c r="J21" s="726">
        <f>'[3]Current LTV'!K6</f>
        <v>17646</v>
      </c>
      <c r="K21" s="727">
        <f t="shared" si="4"/>
        <v>0.07029466715001055</v>
      </c>
      <c r="L21" s="726">
        <f>'[3]Current LTV'!I6</f>
        <v>2708592849.3999996</v>
      </c>
      <c r="M21" s="720">
        <f t="shared" si="5"/>
        <v>0.10318763287511186</v>
      </c>
    </row>
    <row r="22" spans="2:13" ht="12">
      <c r="B22" s="145" t="s">
        <v>96</v>
      </c>
      <c r="C22" s="743">
        <f>'[3]Seasoning'!K6</f>
        <v>12861</v>
      </c>
      <c r="D22" s="744">
        <f t="shared" si="6"/>
        <v>0.05123312445972378</v>
      </c>
      <c r="E22" s="745">
        <f>'[3]Seasoning'!I6</f>
        <v>1683679665.64</v>
      </c>
      <c r="F22" s="746">
        <f t="shared" si="7"/>
        <v>0.06414213168134028</v>
      </c>
      <c r="H22" s="646" t="s">
        <v>87</v>
      </c>
      <c r="I22" s="330"/>
      <c r="J22" s="726">
        <f>'[3]Current LTV'!K7</f>
        <v>16830</v>
      </c>
      <c r="K22" s="727">
        <f t="shared" si="4"/>
        <v>0.06704404670376729</v>
      </c>
      <c r="L22" s="726">
        <f>'[3]Current LTV'!I7</f>
        <v>2580844539.7200003</v>
      </c>
      <c r="M22" s="720">
        <f t="shared" si="5"/>
        <v>0.09832088234721471</v>
      </c>
    </row>
    <row r="23" spans="2:13" ht="12">
      <c r="B23" s="145" t="s">
        <v>97</v>
      </c>
      <c r="C23" s="743">
        <f>'[3]Seasoning'!K7</f>
        <v>10887</v>
      </c>
      <c r="D23" s="744">
        <f t="shared" si="6"/>
        <v>0.04336949117432647</v>
      </c>
      <c r="E23" s="745">
        <f>'[3]Seasoning'!I7</f>
        <v>1355026050</v>
      </c>
      <c r="F23" s="746">
        <f t="shared" si="7"/>
        <v>0.05162161253382396</v>
      </c>
      <c r="H23" s="646" t="s">
        <v>88</v>
      </c>
      <c r="I23" s="330"/>
      <c r="J23" s="726">
        <f>'[3]Current LTV'!K8</f>
        <v>11626</v>
      </c>
      <c r="K23" s="727">
        <f t="shared" si="4"/>
        <v>0.04631337415199041</v>
      </c>
      <c r="L23" s="726">
        <f>'[3]Current LTV'!I8</f>
        <v>1901893016.46</v>
      </c>
      <c r="M23" s="720">
        <f t="shared" si="5"/>
        <v>0.07245527447718351</v>
      </c>
    </row>
    <row r="24" spans="2:13" ht="12">
      <c r="B24" s="145" t="s">
        <v>98</v>
      </c>
      <c r="C24" s="743">
        <f>'[3]Seasoning'!K8</f>
        <v>8168</v>
      </c>
      <c r="D24" s="744">
        <f t="shared" si="6"/>
        <v>0.03253807329033697</v>
      </c>
      <c r="E24" s="745">
        <f>'[3]Seasoning'!I8</f>
        <v>938767998.28</v>
      </c>
      <c r="F24" s="746">
        <f t="shared" si="7"/>
        <v>0.03576367986900597</v>
      </c>
      <c r="H24" s="646" t="s">
        <v>89</v>
      </c>
      <c r="I24" s="330"/>
      <c r="J24" s="726">
        <f>'[3]Current LTV'!K9</f>
        <v>6537</v>
      </c>
      <c r="K24" s="727">
        <f t="shared" si="4"/>
        <v>0.02604081600133849</v>
      </c>
      <c r="L24" s="726">
        <f>'[3]Current LTV'!I9</f>
        <v>1113756040.6200001</v>
      </c>
      <c r="M24" s="720">
        <f t="shared" si="5"/>
        <v>0.042430094082760654</v>
      </c>
    </row>
    <row r="25" spans="2:13" ht="12.75" thickBot="1">
      <c r="B25" s="145" t="s">
        <v>99</v>
      </c>
      <c r="C25" s="743">
        <f>'[3]Seasoning'!K9</f>
        <v>5946</v>
      </c>
      <c r="D25" s="744">
        <f t="shared" si="6"/>
        <v>0.02368650633990495</v>
      </c>
      <c r="E25" s="745">
        <f>'[3]Seasoning'!I9</f>
        <v>785998877.42</v>
      </c>
      <c r="F25" s="746">
        <f t="shared" si="7"/>
        <v>0.029943726544737523</v>
      </c>
      <c r="H25" s="646" t="s">
        <v>226</v>
      </c>
      <c r="I25" s="330"/>
      <c r="J25" s="730">
        <f>'[3]Current LTV'!K10</f>
        <v>4088</v>
      </c>
      <c r="K25" s="731">
        <f t="shared" si="4"/>
        <v>0.01628497105912066</v>
      </c>
      <c r="L25" s="730">
        <f>'[3]Current LTV'!I10</f>
        <v>583205328.58</v>
      </c>
      <c r="M25" s="747">
        <f t="shared" si="5"/>
        <v>0.022218022671680923</v>
      </c>
    </row>
    <row r="26" spans="2:13" ht="12.75" thickBot="1">
      <c r="B26" s="145" t="s">
        <v>100</v>
      </c>
      <c r="C26" s="743">
        <f>'[3]Seasoning'!K10</f>
        <v>8382</v>
      </c>
      <c r="D26" s="744">
        <f t="shared" si="6"/>
        <v>0.03339056443677822</v>
      </c>
      <c r="E26" s="745">
        <f>'[3]Seasoning'!I10</f>
        <v>1264913118.13</v>
      </c>
      <c r="F26" s="746">
        <f t="shared" si="7"/>
        <v>0.04818863436098366</v>
      </c>
      <c r="H26" s="152" t="s">
        <v>26</v>
      </c>
      <c r="I26" s="433"/>
      <c r="J26" s="734">
        <f>SUM(J18:J25)</f>
        <v>251029</v>
      </c>
      <c r="K26" s="737">
        <f>SUM(K18:K25)</f>
        <v>1</v>
      </c>
      <c r="L26" s="736">
        <f>SUM(L18:L25)</f>
        <v>26249200354.06</v>
      </c>
      <c r="M26" s="735">
        <f>SUM(M18:M25)</f>
        <v>1</v>
      </c>
    </row>
    <row r="27" spans="2:13" ht="12" customHeight="1">
      <c r="B27" s="145" t="s">
        <v>101</v>
      </c>
      <c r="C27" s="743">
        <f>'[3]Seasoning'!K11</f>
        <v>22069</v>
      </c>
      <c r="D27" s="744">
        <f t="shared" si="6"/>
        <v>0.0879141453776257</v>
      </c>
      <c r="E27" s="745">
        <f>'[3]Seasoning'!I11</f>
        <v>3010804920.84</v>
      </c>
      <c r="F27" s="746">
        <f t="shared" si="7"/>
        <v>0.11470082441480223</v>
      </c>
      <c r="H27" s="832" t="s">
        <v>533</v>
      </c>
      <c r="I27" s="832"/>
      <c r="J27" s="832"/>
      <c r="K27" s="832"/>
      <c r="L27" s="832"/>
      <c r="M27" s="832"/>
    </row>
    <row r="28" spans="2:6" ht="12.75" thickBot="1">
      <c r="B28" s="145" t="s">
        <v>102</v>
      </c>
      <c r="C28" s="743">
        <f>'[3]Seasoning'!K12</f>
        <v>31547</v>
      </c>
      <c r="D28" s="744">
        <f t="shared" si="6"/>
        <v>0.12567073923729927</v>
      </c>
      <c r="E28" s="745">
        <f>'[3]Seasoning'!I12</f>
        <v>4008233674.47</v>
      </c>
      <c r="F28" s="746">
        <f t="shared" si="7"/>
        <v>0.1526992678026491</v>
      </c>
    </row>
    <row r="29" spans="2:13" ht="12">
      <c r="B29" s="145" t="s">
        <v>103</v>
      </c>
      <c r="C29" s="743">
        <f>'[3]Seasoning'!K13</f>
        <v>20176</v>
      </c>
      <c r="D29" s="744">
        <f t="shared" si="6"/>
        <v>0.08037318397475988</v>
      </c>
      <c r="E29" s="745">
        <f>'[3]Seasoning'!I13</f>
        <v>2353297785.43</v>
      </c>
      <c r="F29" s="746">
        <f t="shared" si="7"/>
        <v>0.08965217049234843</v>
      </c>
      <c r="H29" s="813" t="s">
        <v>68</v>
      </c>
      <c r="I29" s="814"/>
      <c r="J29" s="644" t="s">
        <v>20</v>
      </c>
      <c r="K29" s="149" t="s">
        <v>23</v>
      </c>
      <c r="L29" s="643" t="s">
        <v>21</v>
      </c>
      <c r="M29" s="149" t="s">
        <v>23</v>
      </c>
    </row>
    <row r="30" spans="2:13" ht="12.75" thickBot="1">
      <c r="B30" s="145" t="s">
        <v>104</v>
      </c>
      <c r="C30" s="743">
        <f>'[3]Seasoning'!K14</f>
        <v>21077</v>
      </c>
      <c r="D30" s="744">
        <f t="shared" si="6"/>
        <v>0.08396241071748682</v>
      </c>
      <c r="E30" s="745">
        <f>'[3]Seasoning'!I14</f>
        <v>2244635186.78</v>
      </c>
      <c r="F30" s="746">
        <f t="shared" si="7"/>
        <v>0.08551251681969121</v>
      </c>
      <c r="H30" s="647"/>
      <c r="I30" s="347"/>
      <c r="J30" s="650" t="s">
        <v>67</v>
      </c>
      <c r="K30" s="150" t="s">
        <v>49</v>
      </c>
      <c r="L30" s="649" t="s">
        <v>22</v>
      </c>
      <c r="M30" s="150" t="s">
        <v>50</v>
      </c>
    </row>
    <row r="31" spans="2:13" ht="12">
      <c r="B31" s="145" t="s">
        <v>105</v>
      </c>
      <c r="C31" s="743">
        <f>'[3]Seasoning'!K15</f>
        <v>15640</v>
      </c>
      <c r="D31" s="744">
        <f t="shared" si="6"/>
        <v>0.062303558552995866</v>
      </c>
      <c r="E31" s="745">
        <f>'[3]Seasoning'!I15</f>
        <v>1585805286.4199998</v>
      </c>
      <c r="F31" s="746">
        <f t="shared" si="7"/>
        <v>0.06041347031642894</v>
      </c>
      <c r="H31" s="645" t="s">
        <v>69</v>
      </c>
      <c r="I31" s="349"/>
      <c r="J31" s="748">
        <f>'[3]Region'!H3</f>
        <v>9251</v>
      </c>
      <c r="K31" s="749">
        <f aca="true" t="shared" si="8" ref="K31:K42">J31/$J$43</f>
        <v>0.03685231586788777</v>
      </c>
      <c r="L31" s="750">
        <f>'[3]Region'!F3</f>
        <v>887478767.9</v>
      </c>
      <c r="M31" s="749">
        <f aca="true" t="shared" si="9" ref="M31:M42">L31/$L$43</f>
        <v>0.033809744903818856</v>
      </c>
    </row>
    <row r="32" spans="2:13" ht="12">
      <c r="B32" s="145" t="s">
        <v>106</v>
      </c>
      <c r="C32" s="743">
        <f>'[3]Seasoning'!K16</f>
        <v>13577</v>
      </c>
      <c r="D32" s="744">
        <f t="shared" si="6"/>
        <v>0.05408538455716272</v>
      </c>
      <c r="E32" s="745">
        <f>'[3]Seasoning'!I16</f>
        <v>1294340116.86</v>
      </c>
      <c r="F32" s="746">
        <f t="shared" si="7"/>
        <v>0.04930969703462996</v>
      </c>
      <c r="H32" s="646" t="s">
        <v>70</v>
      </c>
      <c r="I32" s="353"/>
      <c r="J32" s="748">
        <f>'[3]Region'!H4</f>
        <v>11866</v>
      </c>
      <c r="K32" s="749">
        <f t="shared" si="8"/>
        <v>0.04726943898912078</v>
      </c>
      <c r="L32" s="750">
        <f>'[3]Region'!F4</f>
        <v>1039337043.65</v>
      </c>
      <c r="M32" s="749">
        <f t="shared" si="9"/>
        <v>0.03959499830970068</v>
      </c>
    </row>
    <row r="33" spans="2:13" ht="12">
      <c r="B33" s="145" t="s">
        <v>107</v>
      </c>
      <c r="C33" s="743">
        <f>'[3]Seasoning'!K17</f>
        <v>10016</v>
      </c>
      <c r="D33" s="744">
        <f t="shared" si="6"/>
        <v>0.03989977253624083</v>
      </c>
      <c r="E33" s="745">
        <f>'[3]Seasoning'!I17</f>
        <v>865340860.41</v>
      </c>
      <c r="F33" s="746">
        <f t="shared" si="7"/>
        <v>0.032966370355589004</v>
      </c>
      <c r="H33" s="646" t="s">
        <v>71</v>
      </c>
      <c r="I33" s="353"/>
      <c r="J33" s="748">
        <f>'[3]Region'!H5</f>
        <v>45778</v>
      </c>
      <c r="K33" s="749">
        <f t="shared" si="8"/>
        <v>0.18236140047564225</v>
      </c>
      <c r="L33" s="750">
        <f>'[3]Region'!F5</f>
        <v>6595204623.299999</v>
      </c>
      <c r="M33" s="749">
        <f t="shared" si="9"/>
        <v>0.2512535442733939</v>
      </c>
    </row>
    <row r="34" spans="2:13" ht="12">
      <c r="B34" s="145" t="s">
        <v>108</v>
      </c>
      <c r="C34" s="743">
        <f>'[3]Seasoning'!K18</f>
        <v>12872</v>
      </c>
      <c r="D34" s="744">
        <f t="shared" si="6"/>
        <v>0.051276944098092254</v>
      </c>
      <c r="E34" s="745">
        <f>'[3]Seasoning'!I18</f>
        <v>990770595.39</v>
      </c>
      <c r="F34" s="746">
        <f t="shared" si="7"/>
        <v>0.03774479153749749</v>
      </c>
      <c r="H34" s="646" t="s">
        <v>72</v>
      </c>
      <c r="I34" s="353"/>
      <c r="J34" s="748">
        <f>'[3]Region'!H6</f>
        <v>10837</v>
      </c>
      <c r="K34" s="749">
        <f t="shared" si="8"/>
        <v>0.04317031099992431</v>
      </c>
      <c r="L34" s="750">
        <f>'[3]Region'!F6</f>
        <v>820534287.35</v>
      </c>
      <c r="M34" s="749">
        <f t="shared" si="9"/>
        <v>0.031259401287745785</v>
      </c>
    </row>
    <row r="35" spans="2:13" ht="12">
      <c r="B35" s="145" t="s">
        <v>109</v>
      </c>
      <c r="C35" s="743">
        <f>'[3]Seasoning'!K19</f>
        <v>13016</v>
      </c>
      <c r="D35" s="744">
        <f t="shared" si="6"/>
        <v>0.05185058300037047</v>
      </c>
      <c r="E35" s="745">
        <f>'[3]Seasoning'!I19</f>
        <v>994547753.01</v>
      </c>
      <c r="F35" s="746">
        <f t="shared" si="7"/>
        <v>0.037888687639818786</v>
      </c>
      <c r="H35" s="646" t="s">
        <v>73</v>
      </c>
      <c r="I35" s="353"/>
      <c r="J35" s="748">
        <f>'[3]Region'!H7</f>
        <v>32083</v>
      </c>
      <c r="K35" s="749">
        <f t="shared" si="8"/>
        <v>0.12780595070689044</v>
      </c>
      <c r="L35" s="750">
        <f>'[3]Region'!F7</f>
        <v>2637976133.7</v>
      </c>
      <c r="M35" s="749">
        <f t="shared" si="9"/>
        <v>0.10049739032495826</v>
      </c>
    </row>
    <row r="36" spans="2:13" ht="12">
      <c r="B36" s="145" t="s">
        <v>441</v>
      </c>
      <c r="C36" s="743">
        <f>'[3]Seasoning'!K20</f>
        <v>10657</v>
      </c>
      <c r="D36" s="744">
        <f t="shared" si="6"/>
        <v>0.042453262372076535</v>
      </c>
      <c r="E36" s="745">
        <f>'[3]Seasoning'!I20</f>
        <v>766540347.13</v>
      </c>
      <c r="F36" s="746">
        <f t="shared" si="7"/>
        <v>0.02920242661835747</v>
      </c>
      <c r="H36" s="646" t="s">
        <v>74</v>
      </c>
      <c r="I36" s="353"/>
      <c r="J36" s="748">
        <f>'[3]Region'!H8</f>
        <v>54816</v>
      </c>
      <c r="K36" s="749">
        <f t="shared" si="8"/>
        <v>0.21836520880057683</v>
      </c>
      <c r="L36" s="750">
        <f>'[3]Region'!F8</f>
        <v>6693322216.940001</v>
      </c>
      <c r="M36" s="749">
        <f t="shared" si="9"/>
        <v>0.2549914712317984</v>
      </c>
    </row>
    <row r="37" spans="2:13" ht="12">
      <c r="B37" s="145" t="s">
        <v>442</v>
      </c>
      <c r="C37" s="743">
        <f>'[3]Seasoning'!K21</f>
        <v>11522</v>
      </c>
      <c r="D37" s="744">
        <f t="shared" si="6"/>
        <v>0.04589907938923391</v>
      </c>
      <c r="E37" s="745">
        <f>'[3]Seasoning'!I21</f>
        <v>758562774.9399999</v>
      </c>
      <c r="F37" s="746">
        <f t="shared" si="7"/>
        <v>0.02889850984823132</v>
      </c>
      <c r="H37" s="646" t="s">
        <v>75</v>
      </c>
      <c r="I37" s="353"/>
      <c r="J37" s="748">
        <f>'[3]Region'!H9</f>
        <v>20698</v>
      </c>
      <c r="K37" s="749">
        <f t="shared" si="8"/>
        <v>0.08245262499551845</v>
      </c>
      <c r="L37" s="750">
        <f>'[3]Region'!F9</f>
        <v>2193826656.9500003</v>
      </c>
      <c r="M37" s="749">
        <f t="shared" si="9"/>
        <v>0.08357689481427112</v>
      </c>
    </row>
    <row r="38" spans="2:13" ht="12">
      <c r="B38" s="145" t="s">
        <v>443</v>
      </c>
      <c r="C38" s="743">
        <f>'[3]Seasoning'!K22</f>
        <v>5842</v>
      </c>
      <c r="D38" s="744">
        <f t="shared" si="6"/>
        <v>0.02327221157714846</v>
      </c>
      <c r="E38" s="745">
        <f>'[3]Seasoning'!I22</f>
        <v>373796535.82</v>
      </c>
      <c r="F38" s="746">
        <f t="shared" si="7"/>
        <v>0.014240301829315894</v>
      </c>
      <c r="H38" s="646" t="s">
        <v>76</v>
      </c>
      <c r="I38" s="353"/>
      <c r="J38" s="748">
        <f>'[3]Region'!H10</f>
        <v>15592</v>
      </c>
      <c r="K38" s="749">
        <f t="shared" si="8"/>
        <v>0.06211234558556979</v>
      </c>
      <c r="L38" s="750">
        <f>'[3]Region'!F10</f>
        <v>1375469284.62</v>
      </c>
      <c r="M38" s="749">
        <f t="shared" si="9"/>
        <v>0.05240042614887712</v>
      </c>
    </row>
    <row r="39" spans="2:13" ht="12">
      <c r="B39" s="145" t="s">
        <v>444</v>
      </c>
      <c r="C39" s="743">
        <f>'[3]Seasoning'!K23</f>
        <v>5971</v>
      </c>
      <c r="D39" s="744">
        <f t="shared" si="6"/>
        <v>0.02378609642710603</v>
      </c>
      <c r="E39" s="745">
        <f>'[3]Seasoning'!I23</f>
        <v>380680903.40999997</v>
      </c>
      <c r="F39" s="746">
        <f t="shared" si="7"/>
        <v>0.01450257144123324</v>
      </c>
      <c r="H39" s="646" t="s">
        <v>77</v>
      </c>
      <c r="I39" s="353"/>
      <c r="J39" s="748">
        <f>'[3]Region'!H11</f>
        <v>16811</v>
      </c>
      <c r="K39" s="749">
        <f t="shared" si="8"/>
        <v>0.06696835823749447</v>
      </c>
      <c r="L39" s="750">
        <f>'[3]Region'!F11</f>
        <v>1333286844.5500002</v>
      </c>
      <c r="M39" s="749">
        <f t="shared" si="9"/>
        <v>0.050793427097438386</v>
      </c>
    </row>
    <row r="40" spans="2:13" ht="12">
      <c r="B40" s="145" t="s">
        <v>445</v>
      </c>
      <c r="C40" s="743">
        <f>'[3]Seasoning'!K24</f>
        <v>3262</v>
      </c>
      <c r="D40" s="744">
        <f t="shared" si="6"/>
        <v>0.012994514577996965</v>
      </c>
      <c r="E40" s="745">
        <f>'[3]Seasoning'!I24</f>
        <v>205099753.76000002</v>
      </c>
      <c r="F40" s="746">
        <f t="shared" si="7"/>
        <v>0.00781356197497563</v>
      </c>
      <c r="H40" s="646" t="s">
        <v>78</v>
      </c>
      <c r="I40" s="353"/>
      <c r="J40" s="748">
        <f>'[3]Region'!H12</f>
        <v>14938</v>
      </c>
      <c r="K40" s="749">
        <f t="shared" si="8"/>
        <v>0.05950706890438953</v>
      </c>
      <c r="L40" s="750">
        <f>'[3]Region'!F12</f>
        <v>1133207211.85</v>
      </c>
      <c r="M40" s="749">
        <f t="shared" si="9"/>
        <v>0.043171113655457526</v>
      </c>
    </row>
    <row r="41" spans="2:13" ht="12">
      <c r="B41" s="145" t="s">
        <v>446</v>
      </c>
      <c r="C41" s="743">
        <f>'[3]Seasoning'!K25</f>
        <v>1632</v>
      </c>
      <c r="D41" s="744">
        <f t="shared" si="6"/>
        <v>0.006501240892486526</v>
      </c>
      <c r="E41" s="745">
        <f>'[3]Seasoning'!I25</f>
        <v>95808860.74000001</v>
      </c>
      <c r="F41" s="746">
        <f t="shared" si="7"/>
        <v>0.0036499725495516334</v>
      </c>
      <c r="H41" s="646" t="s">
        <v>79</v>
      </c>
      <c r="I41" s="353"/>
      <c r="J41" s="748">
        <f>'[3]Region'!H13</f>
        <v>10722</v>
      </c>
      <c r="K41" s="749">
        <f t="shared" si="8"/>
        <v>0.042712196598799344</v>
      </c>
      <c r="L41" s="750">
        <f>'[3]Region'!F13</f>
        <v>848889432.26</v>
      </c>
      <c r="M41" s="749">
        <f t="shared" si="9"/>
        <v>0.0323396301910089</v>
      </c>
    </row>
    <row r="42" spans="2:13" ht="12.75" thickBot="1">
      <c r="B42" s="145" t="s">
        <v>447</v>
      </c>
      <c r="C42" s="743">
        <f>'[3]Seasoning'!K26</f>
        <v>1040</v>
      </c>
      <c r="D42" s="744">
        <f t="shared" si="6"/>
        <v>0.004142947627564943</v>
      </c>
      <c r="E42" s="745">
        <f>'[3]Seasoning'!I26</f>
        <v>62711210.17</v>
      </c>
      <c r="F42" s="746">
        <f t="shared" si="7"/>
        <v>0.002389071260233662</v>
      </c>
      <c r="H42" s="646" t="s">
        <v>80</v>
      </c>
      <c r="I42" s="353"/>
      <c r="J42" s="748">
        <f>'[3]Region'!H14</f>
        <v>7637</v>
      </c>
      <c r="K42" s="749">
        <f t="shared" si="8"/>
        <v>0.030422779838186028</v>
      </c>
      <c r="L42" s="750">
        <f>'[3]Region'!F14</f>
        <v>690667850.99</v>
      </c>
      <c r="M42" s="749">
        <f t="shared" si="9"/>
        <v>0.02631195776153134</v>
      </c>
    </row>
    <row r="43" spans="2:13" ht="12.75" thickBot="1">
      <c r="B43" s="145" t="s">
        <v>448</v>
      </c>
      <c r="C43" s="743">
        <f>'[3]Seasoning'!K27</f>
        <v>969</v>
      </c>
      <c r="D43" s="744">
        <f t="shared" si="6"/>
        <v>0.0038601117799138746</v>
      </c>
      <c r="E43" s="745">
        <f>'[3]Seasoning'!I27</f>
        <v>52029617.269999996</v>
      </c>
      <c r="F43" s="746">
        <f t="shared" si="7"/>
        <v>0.0019821410392775072</v>
      </c>
      <c r="H43" s="152" t="s">
        <v>26</v>
      </c>
      <c r="I43" s="336"/>
      <c r="J43" s="751">
        <f>SUM(J31:J42)</f>
        <v>251029</v>
      </c>
      <c r="K43" s="687">
        <f>SUM(K31:K42)</f>
        <v>0.9999999999999999</v>
      </c>
      <c r="L43" s="751">
        <f>SUM(L31:L42)</f>
        <v>26249200354.059994</v>
      </c>
      <c r="M43" s="687">
        <f>SUM(M31:M42)</f>
        <v>1.0000000000000002</v>
      </c>
    </row>
    <row r="44" spans="2:6" ht="12">
      <c r="B44" s="145" t="s">
        <v>449</v>
      </c>
      <c r="C44" s="743">
        <f>'[3]Seasoning'!K28</f>
        <v>826</v>
      </c>
      <c r="D44" s="744">
        <f t="shared" si="6"/>
        <v>0.003290456481123695</v>
      </c>
      <c r="E44" s="745">
        <f>'[3]Seasoning'!I28</f>
        <v>44612789.41</v>
      </c>
      <c r="F44" s="746">
        <f t="shared" si="7"/>
        <v>0.001699586608667859</v>
      </c>
    </row>
    <row r="45" spans="2:6" ht="12">
      <c r="B45" s="145" t="s">
        <v>450</v>
      </c>
      <c r="C45" s="743">
        <f>'[3]Seasoning'!K29</f>
        <v>642</v>
      </c>
      <c r="D45" s="744">
        <f t="shared" si="6"/>
        <v>0.0025574734393237434</v>
      </c>
      <c r="E45" s="745">
        <f>'[3]Seasoning'!I29</f>
        <v>32652616.55</v>
      </c>
      <c r="F45" s="746">
        <f t="shared" si="7"/>
        <v>0.0012439470958950404</v>
      </c>
    </row>
    <row r="46" spans="2:6" ht="12">
      <c r="B46" s="145" t="s">
        <v>451</v>
      </c>
      <c r="C46" s="743">
        <f>'[3]Seasoning'!K30</f>
        <v>801</v>
      </c>
      <c r="D46" s="744">
        <f t="shared" si="6"/>
        <v>0.0031908663939226147</v>
      </c>
      <c r="E46" s="745">
        <f>'[3]Seasoning'!I30</f>
        <v>37165842.82</v>
      </c>
      <c r="F46" s="746">
        <f t="shared" si="7"/>
        <v>0.0014158847629143687</v>
      </c>
    </row>
    <row r="47" spans="2:6" ht="12">
      <c r="B47" s="145" t="s">
        <v>452</v>
      </c>
      <c r="C47" s="743">
        <f>'[3]Seasoning'!K31</f>
        <v>191</v>
      </c>
      <c r="D47" s="744">
        <f t="shared" si="6"/>
        <v>0.000760868266216254</v>
      </c>
      <c r="E47" s="745">
        <f>'[3]Seasoning'!I31</f>
        <v>9481565.32</v>
      </c>
      <c r="F47" s="746">
        <f t="shared" si="7"/>
        <v>0.00036121349192008717</v>
      </c>
    </row>
    <row r="48" spans="2:6" ht="12">
      <c r="B48" s="145" t="s">
        <v>453</v>
      </c>
      <c r="C48" s="743">
        <f>'[3]Seasoning'!K32</f>
        <v>355</v>
      </c>
      <c r="D48" s="744">
        <f t="shared" si="6"/>
        <v>0.001414179238255341</v>
      </c>
      <c r="E48" s="745">
        <f>'[3]Seasoning'!I32</f>
        <v>16122426.740000002</v>
      </c>
      <c r="F48" s="746">
        <f t="shared" si="7"/>
        <v>0.0006142063957200253</v>
      </c>
    </row>
    <row r="49" spans="2:6" ht="12.75" thickBot="1">
      <c r="B49" s="147" t="s">
        <v>454</v>
      </c>
      <c r="C49" s="752">
        <f>'[3]Seasoning'!K33</f>
        <v>1085</v>
      </c>
      <c r="D49" s="753">
        <f t="shared" si="6"/>
        <v>0.0043222097845268875</v>
      </c>
      <c r="E49" s="754">
        <f>'[3]Seasoning'!I33</f>
        <v>37773220.900000006</v>
      </c>
      <c r="F49" s="755">
        <f t="shared" si="7"/>
        <v>0.001439023680359755</v>
      </c>
    </row>
    <row r="50" spans="2:6" ht="12.75" thickBot="1">
      <c r="B50" s="152" t="s">
        <v>26</v>
      </c>
      <c r="C50" s="736">
        <f>SUM(C19:C49)</f>
        <v>251029</v>
      </c>
      <c r="D50" s="735">
        <f>SUM(D19:D49)</f>
        <v>1</v>
      </c>
      <c r="E50" s="736">
        <f>SUM(E19:E49)</f>
        <v>26249200354.059998</v>
      </c>
      <c r="F50" s="735">
        <f>SUM(F19:F49)</f>
        <v>1.0000000000000002</v>
      </c>
    </row>
    <row r="51" spans="2:6" ht="12" customHeight="1">
      <c r="B51" s="825" t="s">
        <v>534</v>
      </c>
      <c r="C51" s="826"/>
      <c r="D51" s="826"/>
      <c r="E51" s="826"/>
      <c r="F51" s="826"/>
    </row>
    <row r="52" spans="2:6" ht="12">
      <c r="B52" s="827"/>
      <c r="C52" s="827"/>
      <c r="D52" s="827"/>
      <c r="E52" s="827"/>
      <c r="F52" s="827"/>
    </row>
  </sheetData>
  <sheetProtection/>
  <mergeCells count="9">
    <mergeCell ref="H2:I2"/>
    <mergeCell ref="H3:I3"/>
    <mergeCell ref="B14:F15"/>
    <mergeCell ref="B51:F52"/>
    <mergeCell ref="H13:M14"/>
    <mergeCell ref="H17:I17"/>
    <mergeCell ref="H27:M27"/>
    <mergeCell ref="H29:I29"/>
    <mergeCell ref="H16:I16"/>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&amp;CLangton Investors' Report - February 2012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R65"/>
  <sheetViews>
    <sheetView view="pageLayout" workbookViewId="0" topLeftCell="A16">
      <selection activeCell="A60" sqref="A60"/>
    </sheetView>
  </sheetViews>
  <sheetFormatPr defaultColWidth="9.140625" defaultRowHeight="12"/>
  <cols>
    <col min="1" max="1" width="51.7109375" style="158" customWidth="1"/>
    <col min="2" max="2" width="15.140625" style="158" bestFit="1" customWidth="1"/>
    <col min="3" max="3" width="17.421875" style="158" customWidth="1"/>
    <col min="4" max="4" width="17.7109375" style="158" bestFit="1" customWidth="1"/>
    <col min="5" max="5" width="17.7109375" style="158" customWidth="1"/>
    <col min="6" max="6" width="15.57421875" style="158" customWidth="1"/>
    <col min="7" max="7" width="15.00390625" style="158" customWidth="1"/>
    <col min="8" max="8" width="16.421875" style="158" customWidth="1"/>
    <col min="9" max="9" width="15.140625" style="158" bestFit="1" customWidth="1"/>
    <col min="10" max="10" width="14.140625" style="158" customWidth="1"/>
    <col min="11" max="11" width="6.7109375" style="158" bestFit="1" customWidth="1"/>
    <col min="12" max="12" width="15.421875" style="158" bestFit="1" customWidth="1"/>
    <col min="13" max="13" width="17.57421875" style="158" customWidth="1"/>
    <col min="14" max="14" width="13.00390625" style="158" bestFit="1" customWidth="1"/>
    <col min="15" max="15" width="11.421875" style="158" bestFit="1" customWidth="1"/>
    <col min="16" max="16" width="9.7109375" style="158" customWidth="1"/>
    <col min="17" max="17" width="10.00390625" style="158" customWidth="1"/>
    <col min="18" max="18" width="11.57421875" style="158" customWidth="1"/>
    <col min="19" max="16384" width="9.140625" style="158" customWidth="1"/>
  </cols>
  <sheetData>
    <row r="2" spans="1:18" ht="12.75" thickBot="1">
      <c r="A2" s="153" t="s">
        <v>120</v>
      </c>
      <c r="B2" s="154"/>
      <c r="C2" s="155"/>
      <c r="D2" s="156"/>
      <c r="E2" s="156"/>
      <c r="F2" s="156"/>
      <c r="G2" s="156"/>
      <c r="H2" s="156"/>
      <c r="I2" s="156"/>
      <c r="J2" s="156"/>
      <c r="K2" s="156"/>
      <c r="L2" s="156"/>
      <c r="M2" s="156"/>
      <c r="N2" s="156"/>
      <c r="O2" s="156"/>
      <c r="P2" s="156"/>
      <c r="Q2" s="157"/>
      <c r="R2" s="157"/>
    </row>
    <row r="3" spans="1:17" ht="12">
      <c r="A3" s="159"/>
      <c r="B3" s="160"/>
      <c r="C3" s="161"/>
      <c r="D3" s="162"/>
      <c r="E3" s="160"/>
      <c r="F3" s="162"/>
      <c r="G3" s="162"/>
      <c r="H3" s="162"/>
      <c r="I3" s="162"/>
      <c r="J3" s="162"/>
      <c r="K3" s="162"/>
      <c r="L3" s="162"/>
      <c r="M3" s="162"/>
      <c r="N3" s="162"/>
      <c r="O3" s="162"/>
      <c r="P3" s="162"/>
      <c r="Q3" s="162"/>
    </row>
    <row r="4" spans="1:17" ht="12">
      <c r="A4" s="163" t="s">
        <v>121</v>
      </c>
      <c r="B4" s="164">
        <v>40452</v>
      </c>
      <c r="C4" s="162"/>
      <c r="D4" s="159"/>
      <c r="E4" s="162"/>
      <c r="F4" s="162"/>
      <c r="G4" s="833" t="s">
        <v>148</v>
      </c>
      <c r="H4" s="833"/>
      <c r="I4" s="162"/>
      <c r="J4" s="162"/>
      <c r="K4" s="162"/>
      <c r="L4" s="162"/>
      <c r="M4" s="162"/>
      <c r="N4" s="162"/>
      <c r="O4" s="162"/>
      <c r="P4" s="162"/>
      <c r="Q4" s="162"/>
    </row>
    <row r="5" spans="1:17" ht="12.75" thickBot="1">
      <c r="A5" s="165"/>
      <c r="B5" s="165"/>
      <c r="C5" s="165"/>
      <c r="D5" s="159"/>
      <c r="E5" s="165"/>
      <c r="F5" s="165"/>
      <c r="G5" s="165"/>
      <c r="H5" s="165"/>
      <c r="I5" s="165"/>
      <c r="J5" s="165"/>
      <c r="K5" s="165"/>
      <c r="L5" s="165"/>
      <c r="M5" s="165"/>
      <c r="N5" s="165"/>
      <c r="O5" s="165"/>
      <c r="P5" s="165"/>
      <c r="Q5" s="165"/>
    </row>
    <row r="6" spans="1:18" ht="44.25" customHeight="1" thickBot="1">
      <c r="A6" s="166" t="s">
        <v>149</v>
      </c>
      <c r="B6" s="392" t="s">
        <v>122</v>
      </c>
      <c r="C6" s="166" t="s">
        <v>458</v>
      </c>
      <c r="D6" s="166" t="s">
        <v>459</v>
      </c>
      <c r="E6" s="392" t="s">
        <v>123</v>
      </c>
      <c r="F6" s="392" t="s">
        <v>124</v>
      </c>
      <c r="G6" s="392" t="s">
        <v>125</v>
      </c>
      <c r="H6" s="392" t="s">
        <v>126</v>
      </c>
      <c r="I6" s="392" t="s">
        <v>127</v>
      </c>
      <c r="J6" s="392" t="s">
        <v>128</v>
      </c>
      <c r="K6" s="392" t="s">
        <v>129</v>
      </c>
      <c r="L6" s="392" t="s">
        <v>130</v>
      </c>
      <c r="M6" s="392" t="s">
        <v>131</v>
      </c>
      <c r="N6" s="392" t="s">
        <v>132</v>
      </c>
      <c r="O6" s="392" t="s">
        <v>133</v>
      </c>
      <c r="P6" s="392" t="s">
        <v>134</v>
      </c>
      <c r="Q6" s="392" t="s">
        <v>135</v>
      </c>
      <c r="R6" s="392" t="s">
        <v>195</v>
      </c>
    </row>
    <row r="7" spans="1:18" ht="12">
      <c r="A7" s="167"/>
      <c r="B7" s="168"/>
      <c r="C7" s="169"/>
      <c r="D7" s="168"/>
      <c r="E7" s="168"/>
      <c r="F7" s="169"/>
      <c r="G7" s="170"/>
      <c r="H7" s="171"/>
      <c r="I7" s="172"/>
      <c r="J7" s="173"/>
      <c r="K7" s="174"/>
      <c r="L7" s="175"/>
      <c r="M7" s="176"/>
      <c r="N7" s="175"/>
      <c r="O7" s="177"/>
      <c r="P7" s="178"/>
      <c r="Q7" s="179"/>
      <c r="R7" s="180"/>
    </row>
    <row r="8" spans="1:18" ht="12">
      <c r="A8" s="259" t="s">
        <v>136</v>
      </c>
      <c r="B8" s="182" t="s">
        <v>237</v>
      </c>
      <c r="C8" s="183" t="s">
        <v>137</v>
      </c>
      <c r="D8" s="182" t="s">
        <v>137</v>
      </c>
      <c r="E8" s="182" t="s">
        <v>145</v>
      </c>
      <c r="F8" s="183" t="s">
        <v>227</v>
      </c>
      <c r="G8" s="184">
        <v>2125000000</v>
      </c>
      <c r="H8" s="185">
        <v>-2125000000</v>
      </c>
      <c r="I8" s="184">
        <v>0</v>
      </c>
      <c r="J8" s="186" t="s">
        <v>146</v>
      </c>
      <c r="K8" s="187">
        <v>0.0125</v>
      </c>
      <c r="L8" s="191" t="s">
        <v>429</v>
      </c>
      <c r="M8" s="192" t="s">
        <v>429</v>
      </c>
      <c r="N8" s="193" t="s">
        <v>429</v>
      </c>
      <c r="O8" s="194" t="s">
        <v>429</v>
      </c>
      <c r="P8" s="188">
        <v>42339</v>
      </c>
      <c r="Q8" s="189">
        <v>56584</v>
      </c>
      <c r="R8" s="190" t="s">
        <v>196</v>
      </c>
    </row>
    <row r="9" spans="1:18" ht="12">
      <c r="A9" s="259" t="s">
        <v>139</v>
      </c>
      <c r="B9" s="182" t="s">
        <v>238</v>
      </c>
      <c r="C9" s="183" t="s">
        <v>137</v>
      </c>
      <c r="D9" s="182" t="s">
        <v>137</v>
      </c>
      <c r="E9" s="182" t="s">
        <v>145</v>
      </c>
      <c r="F9" s="183" t="s">
        <v>227</v>
      </c>
      <c r="G9" s="184">
        <v>2125000000</v>
      </c>
      <c r="H9" s="185">
        <v>-2125000000</v>
      </c>
      <c r="I9" s="184">
        <v>0</v>
      </c>
      <c r="J9" s="186" t="s">
        <v>146</v>
      </c>
      <c r="K9" s="187">
        <v>0.0125</v>
      </c>
      <c r="L9" s="191" t="s">
        <v>429</v>
      </c>
      <c r="M9" s="438" t="s">
        <v>429</v>
      </c>
      <c r="N9" s="439" t="s">
        <v>429</v>
      </c>
      <c r="O9" s="194" t="s">
        <v>429</v>
      </c>
      <c r="P9" s="188">
        <v>42339</v>
      </c>
      <c r="Q9" s="189">
        <v>56584</v>
      </c>
      <c r="R9" s="190" t="s">
        <v>196</v>
      </c>
    </row>
    <row r="10" spans="1:18" ht="12">
      <c r="A10" s="259" t="s">
        <v>141</v>
      </c>
      <c r="B10" s="182" t="s">
        <v>239</v>
      </c>
      <c r="C10" s="183" t="s">
        <v>137</v>
      </c>
      <c r="D10" s="182" t="s">
        <v>137</v>
      </c>
      <c r="E10" s="182" t="s">
        <v>145</v>
      </c>
      <c r="F10" s="183" t="s">
        <v>227</v>
      </c>
      <c r="G10" s="184">
        <v>2125000000</v>
      </c>
      <c r="H10" s="185">
        <v>-2125000000</v>
      </c>
      <c r="I10" s="184">
        <v>0</v>
      </c>
      <c r="J10" s="186" t="s">
        <v>146</v>
      </c>
      <c r="K10" s="187">
        <v>0.0125</v>
      </c>
      <c r="L10" s="191" t="s">
        <v>429</v>
      </c>
      <c r="M10" s="438" t="s">
        <v>429</v>
      </c>
      <c r="N10" s="439" t="s">
        <v>429</v>
      </c>
      <c r="O10" s="194" t="s">
        <v>429</v>
      </c>
      <c r="P10" s="188">
        <v>42339</v>
      </c>
      <c r="Q10" s="189">
        <v>56584</v>
      </c>
      <c r="R10" s="190" t="s">
        <v>196</v>
      </c>
    </row>
    <row r="11" spans="1:18" ht="12">
      <c r="A11" s="259" t="s">
        <v>144</v>
      </c>
      <c r="B11" s="182" t="s">
        <v>240</v>
      </c>
      <c r="C11" s="183" t="s">
        <v>137</v>
      </c>
      <c r="D11" s="182" t="s">
        <v>137</v>
      </c>
      <c r="E11" s="182" t="s">
        <v>145</v>
      </c>
      <c r="F11" s="183" t="s">
        <v>227</v>
      </c>
      <c r="G11" s="184">
        <v>2125000000</v>
      </c>
      <c r="H11" s="185">
        <v>0</v>
      </c>
      <c r="I11" s="184">
        <v>2125000000</v>
      </c>
      <c r="J11" s="186" t="s">
        <v>146</v>
      </c>
      <c r="K11" s="187">
        <v>0.0125</v>
      </c>
      <c r="L11" s="191">
        <v>0.023151900000000003</v>
      </c>
      <c r="M11" s="438" t="s">
        <v>524</v>
      </c>
      <c r="N11" s="439">
        <v>40987</v>
      </c>
      <c r="O11" s="194">
        <v>12265749.760274</v>
      </c>
      <c r="P11" s="188">
        <v>42339</v>
      </c>
      <c r="Q11" s="189">
        <v>56584</v>
      </c>
      <c r="R11" s="190" t="s">
        <v>196</v>
      </c>
    </row>
    <row r="12" spans="1:18" ht="12">
      <c r="A12" s="259" t="s">
        <v>147</v>
      </c>
      <c r="B12" s="182" t="s">
        <v>241</v>
      </c>
      <c r="C12" s="183" t="s">
        <v>137</v>
      </c>
      <c r="D12" s="182" t="s">
        <v>137</v>
      </c>
      <c r="E12" s="182" t="s">
        <v>145</v>
      </c>
      <c r="F12" s="183" t="s">
        <v>227</v>
      </c>
      <c r="G12" s="184">
        <v>400000000</v>
      </c>
      <c r="H12" s="185">
        <v>0</v>
      </c>
      <c r="I12" s="184">
        <v>400000000</v>
      </c>
      <c r="J12" s="186" t="s">
        <v>146</v>
      </c>
      <c r="K12" s="187">
        <v>0.0125</v>
      </c>
      <c r="L12" s="191">
        <v>0.023151900000000003</v>
      </c>
      <c r="M12" s="438" t="s">
        <v>524</v>
      </c>
      <c r="N12" s="439">
        <v>40987</v>
      </c>
      <c r="O12" s="194">
        <v>2308847.013699</v>
      </c>
      <c r="P12" s="188">
        <v>42339</v>
      </c>
      <c r="Q12" s="189">
        <v>56584</v>
      </c>
      <c r="R12" s="190" t="s">
        <v>197</v>
      </c>
    </row>
    <row r="13" spans="1:18" ht="12">
      <c r="A13" s="259" t="s">
        <v>155</v>
      </c>
      <c r="B13" s="182" t="s">
        <v>242</v>
      </c>
      <c r="C13" s="183" t="s">
        <v>137</v>
      </c>
      <c r="D13" s="182" t="s">
        <v>137</v>
      </c>
      <c r="E13" s="182" t="s">
        <v>145</v>
      </c>
      <c r="F13" s="183" t="s">
        <v>227</v>
      </c>
      <c r="G13" s="184">
        <v>2500000000</v>
      </c>
      <c r="H13" s="185">
        <v>-2500000000.003904</v>
      </c>
      <c r="I13" s="184">
        <v>0</v>
      </c>
      <c r="J13" s="186" t="s">
        <v>146</v>
      </c>
      <c r="K13" s="187">
        <v>0.0125</v>
      </c>
      <c r="L13" s="192" t="s">
        <v>429</v>
      </c>
      <c r="M13" s="192" t="s">
        <v>429</v>
      </c>
      <c r="N13" s="193" t="s">
        <v>429</v>
      </c>
      <c r="O13" s="194" t="s">
        <v>429</v>
      </c>
      <c r="P13" s="188">
        <v>42339</v>
      </c>
      <c r="Q13" s="189">
        <v>56584</v>
      </c>
      <c r="R13" s="190" t="s">
        <v>196</v>
      </c>
    </row>
    <row r="14" spans="1:18" ht="12">
      <c r="A14" s="259" t="s">
        <v>156</v>
      </c>
      <c r="B14" s="182" t="s">
        <v>243</v>
      </c>
      <c r="C14" s="183" t="s">
        <v>137</v>
      </c>
      <c r="D14" s="182" t="s">
        <v>137</v>
      </c>
      <c r="E14" s="182" t="s">
        <v>145</v>
      </c>
      <c r="F14" s="183" t="s">
        <v>227</v>
      </c>
      <c r="G14" s="184">
        <v>2500000000</v>
      </c>
      <c r="H14" s="185">
        <v>-2500000000.003904</v>
      </c>
      <c r="I14" s="184">
        <v>0</v>
      </c>
      <c r="J14" s="186" t="s">
        <v>146</v>
      </c>
      <c r="K14" s="187">
        <v>0.0125</v>
      </c>
      <c r="L14" s="191" t="s">
        <v>429</v>
      </c>
      <c r="M14" s="438" t="s">
        <v>429</v>
      </c>
      <c r="N14" s="439" t="s">
        <v>429</v>
      </c>
      <c r="O14" s="194" t="s">
        <v>429</v>
      </c>
      <c r="P14" s="188">
        <v>42339</v>
      </c>
      <c r="Q14" s="189">
        <v>56584</v>
      </c>
      <c r="R14" s="190" t="s">
        <v>196</v>
      </c>
    </row>
    <row r="15" spans="1:18" ht="12">
      <c r="A15" s="259" t="s">
        <v>244</v>
      </c>
      <c r="B15" s="182" t="s">
        <v>245</v>
      </c>
      <c r="C15" s="183" t="s">
        <v>137</v>
      </c>
      <c r="D15" s="182" t="s">
        <v>137</v>
      </c>
      <c r="E15" s="182" t="s">
        <v>145</v>
      </c>
      <c r="F15" s="183" t="s">
        <v>227</v>
      </c>
      <c r="G15" s="184">
        <v>2500000000</v>
      </c>
      <c r="H15" s="185">
        <v>-2500000000.003904</v>
      </c>
      <c r="I15" s="184">
        <v>0</v>
      </c>
      <c r="J15" s="186" t="s">
        <v>146</v>
      </c>
      <c r="K15" s="187">
        <v>0.0125</v>
      </c>
      <c r="L15" s="191" t="s">
        <v>429</v>
      </c>
      <c r="M15" s="438" t="s">
        <v>429</v>
      </c>
      <c r="N15" s="439" t="s">
        <v>429</v>
      </c>
      <c r="O15" s="194" t="s">
        <v>429</v>
      </c>
      <c r="P15" s="188">
        <v>42339</v>
      </c>
      <c r="Q15" s="189">
        <v>56584</v>
      </c>
      <c r="R15" s="190" t="s">
        <v>196</v>
      </c>
    </row>
    <row r="16" spans="1:18" ht="12">
      <c r="A16" s="259" t="s">
        <v>246</v>
      </c>
      <c r="B16" s="182" t="s">
        <v>247</v>
      </c>
      <c r="C16" s="183" t="s">
        <v>137</v>
      </c>
      <c r="D16" s="182" t="s">
        <v>137</v>
      </c>
      <c r="E16" s="182" t="s">
        <v>145</v>
      </c>
      <c r="F16" s="183" t="s">
        <v>227</v>
      </c>
      <c r="G16" s="184">
        <v>2500000000</v>
      </c>
      <c r="H16" s="185">
        <v>0</v>
      </c>
      <c r="I16" s="184">
        <v>2500000000</v>
      </c>
      <c r="J16" s="186" t="s">
        <v>146</v>
      </c>
      <c r="K16" s="187">
        <v>0.0125</v>
      </c>
      <c r="L16" s="191">
        <v>0.023151900000000003</v>
      </c>
      <c r="M16" s="438" t="s">
        <v>524</v>
      </c>
      <c r="N16" s="439">
        <v>40987</v>
      </c>
      <c r="O16" s="194">
        <v>14430293.835617</v>
      </c>
      <c r="P16" s="188">
        <v>42339</v>
      </c>
      <c r="Q16" s="189">
        <v>56584</v>
      </c>
      <c r="R16" s="190" t="s">
        <v>196</v>
      </c>
    </row>
    <row r="17" spans="1:18" ht="12">
      <c r="A17" s="259" t="s">
        <v>248</v>
      </c>
      <c r="B17" s="182" t="s">
        <v>249</v>
      </c>
      <c r="C17" s="183" t="s">
        <v>137</v>
      </c>
      <c r="D17" s="182" t="s">
        <v>137</v>
      </c>
      <c r="E17" s="182" t="s">
        <v>145</v>
      </c>
      <c r="F17" s="183" t="s">
        <v>227</v>
      </c>
      <c r="G17" s="184">
        <v>1549000000</v>
      </c>
      <c r="H17" s="185">
        <v>0</v>
      </c>
      <c r="I17" s="184">
        <v>1549000000</v>
      </c>
      <c r="J17" s="186" t="s">
        <v>146</v>
      </c>
      <c r="K17" s="187">
        <v>0.0125</v>
      </c>
      <c r="L17" s="191">
        <v>0.023151900000000003</v>
      </c>
      <c r="M17" s="438" t="s">
        <v>524</v>
      </c>
      <c r="N17" s="439">
        <v>40987</v>
      </c>
      <c r="O17" s="194">
        <v>8941010.060548</v>
      </c>
      <c r="P17" s="188">
        <v>42339</v>
      </c>
      <c r="Q17" s="189">
        <v>56584</v>
      </c>
      <c r="R17" s="190" t="s">
        <v>197</v>
      </c>
    </row>
    <row r="18" spans="1:18" ht="12">
      <c r="A18" s="259" t="s">
        <v>250</v>
      </c>
      <c r="B18" s="182" t="s">
        <v>251</v>
      </c>
      <c r="C18" s="183" t="s">
        <v>252</v>
      </c>
      <c r="D18" s="182" t="s">
        <v>252</v>
      </c>
      <c r="E18" s="182" t="s">
        <v>145</v>
      </c>
      <c r="F18" s="183" t="s">
        <v>227</v>
      </c>
      <c r="G18" s="184">
        <v>1385715000</v>
      </c>
      <c r="H18" s="185">
        <v>-776415000</v>
      </c>
      <c r="I18" s="184">
        <v>609300000</v>
      </c>
      <c r="J18" s="186" t="s">
        <v>146</v>
      </c>
      <c r="K18" s="187">
        <v>0.009</v>
      </c>
      <c r="L18" s="191">
        <v>0.0196519</v>
      </c>
      <c r="M18" s="438" t="s">
        <v>524</v>
      </c>
      <c r="N18" s="439">
        <v>40987</v>
      </c>
      <c r="O18" s="194">
        <v>885740.745452</v>
      </c>
      <c r="P18" s="188">
        <v>42339</v>
      </c>
      <c r="Q18" s="189">
        <v>56584</v>
      </c>
      <c r="R18" s="190" t="s">
        <v>197</v>
      </c>
    </row>
    <row r="19" spans="1:18" ht="12">
      <c r="A19" s="259" t="s">
        <v>253</v>
      </c>
      <c r="B19" s="182" t="s">
        <v>254</v>
      </c>
      <c r="C19" s="183" t="s">
        <v>252</v>
      </c>
      <c r="D19" s="182" t="s">
        <v>252</v>
      </c>
      <c r="E19" s="182" t="s">
        <v>145</v>
      </c>
      <c r="F19" s="183" t="s">
        <v>227</v>
      </c>
      <c r="G19" s="184">
        <v>1742774000</v>
      </c>
      <c r="H19" s="185">
        <v>-976574000</v>
      </c>
      <c r="I19" s="184">
        <v>766200000</v>
      </c>
      <c r="J19" s="186" t="s">
        <v>146</v>
      </c>
      <c r="K19" s="187">
        <v>0.009</v>
      </c>
      <c r="L19" s="191">
        <v>0.0196519</v>
      </c>
      <c r="M19" s="438" t="s">
        <v>524</v>
      </c>
      <c r="N19" s="439">
        <v>40987</v>
      </c>
      <c r="O19" s="194">
        <v>1113826.619343</v>
      </c>
      <c r="P19" s="188">
        <v>42339</v>
      </c>
      <c r="Q19" s="189">
        <v>56584</v>
      </c>
      <c r="R19" s="190" t="s">
        <v>197</v>
      </c>
    </row>
    <row r="20" spans="1:18" ht="12.75" thickBot="1">
      <c r="A20" s="195"/>
      <c r="B20" s="196"/>
      <c r="C20" s="197"/>
      <c r="D20" s="196"/>
      <c r="E20" s="196"/>
      <c r="F20" s="197"/>
      <c r="G20" s="196"/>
      <c r="H20" s="197"/>
      <c r="I20" s="196"/>
      <c r="J20" s="197"/>
      <c r="K20" s="196"/>
      <c r="L20" s="197"/>
      <c r="M20" s="196"/>
      <c r="N20" s="197"/>
      <c r="O20" s="198"/>
      <c r="P20" s="197"/>
      <c r="Q20" s="196"/>
      <c r="R20" s="199"/>
    </row>
    <row r="21" spans="1:18" ht="12">
      <c r="A21" s="652" t="s">
        <v>535</v>
      </c>
      <c r="B21" s="165"/>
      <c r="C21" s="165"/>
      <c r="D21" s="165"/>
      <c r="E21" s="165"/>
      <c r="F21" s="165"/>
      <c r="G21" s="165"/>
      <c r="H21" s="165"/>
      <c r="I21" s="165"/>
      <c r="J21" s="165"/>
      <c r="K21" s="165"/>
      <c r="L21" s="165"/>
      <c r="M21" s="165"/>
      <c r="N21" s="165"/>
      <c r="O21" s="651"/>
      <c r="P21" s="165"/>
      <c r="Q21" s="165"/>
      <c r="R21" s="165"/>
    </row>
    <row r="22" spans="1:17" ht="12">
      <c r="A22" s="163" t="s">
        <v>198</v>
      </c>
      <c r="B22" s="162"/>
      <c r="C22" s="162"/>
      <c r="D22" s="162"/>
      <c r="E22" s="162"/>
      <c r="F22" s="200"/>
      <c r="G22" s="183"/>
      <c r="H22" s="183"/>
      <c r="I22" s="183"/>
      <c r="J22" s="183"/>
      <c r="K22" s="183"/>
      <c r="L22" s="201"/>
      <c r="M22" s="201"/>
      <c r="N22" s="202"/>
      <c r="O22" s="203"/>
      <c r="P22" s="162"/>
      <c r="Q22" s="204"/>
    </row>
    <row r="23" spans="1:17" ht="12.75" thickBot="1">
      <c r="A23" s="159"/>
      <c r="B23" s="183"/>
      <c r="C23" s="183"/>
      <c r="D23" s="183"/>
      <c r="E23" s="183"/>
      <c r="F23" s="205"/>
      <c r="G23" s="206"/>
      <c r="H23" s="207"/>
      <c r="I23" s="207"/>
      <c r="J23" s="208"/>
      <c r="K23" s="97"/>
      <c r="L23" s="209"/>
      <c r="M23" s="210"/>
      <c r="N23" s="211"/>
      <c r="O23" s="188"/>
      <c r="P23" s="212"/>
      <c r="Q23" s="213"/>
    </row>
    <row r="24" spans="1:17" ht="24.75" customHeight="1">
      <c r="A24" s="214" t="s">
        <v>255</v>
      </c>
      <c r="B24" s="392" t="s">
        <v>26</v>
      </c>
      <c r="C24" s="215" t="s">
        <v>157</v>
      </c>
      <c r="D24" s="392" t="s">
        <v>158</v>
      </c>
      <c r="E24" s="216" t="s">
        <v>159</v>
      </c>
      <c r="F24" s="205"/>
      <c r="G24" s="206"/>
      <c r="H24" s="207"/>
      <c r="I24" s="207"/>
      <c r="J24" s="208"/>
      <c r="K24" s="97"/>
      <c r="L24" s="209"/>
      <c r="M24" s="210"/>
      <c r="N24" s="211"/>
      <c r="O24" s="188"/>
      <c r="P24" s="212"/>
      <c r="Q24" s="213"/>
    </row>
    <row r="25" spans="1:17" ht="12.75" thickBot="1">
      <c r="A25" s="217"/>
      <c r="B25" s="393" t="s">
        <v>22</v>
      </c>
      <c r="C25" s="218"/>
      <c r="D25" s="393" t="s">
        <v>160</v>
      </c>
      <c r="E25" s="219" t="s">
        <v>161</v>
      </c>
      <c r="F25" s="205"/>
      <c r="G25" s="206"/>
      <c r="H25" s="207"/>
      <c r="I25" s="207"/>
      <c r="J25" s="208"/>
      <c r="K25" s="97"/>
      <c r="L25" s="209"/>
      <c r="M25" s="210"/>
      <c r="N25" s="211"/>
      <c r="O25" s="188"/>
      <c r="P25" s="212"/>
      <c r="Q25" s="213"/>
    </row>
    <row r="26" spans="1:17" ht="12">
      <c r="A26" s="181"/>
      <c r="B26" s="182"/>
      <c r="C26" s="183"/>
      <c r="D26" s="182"/>
      <c r="E26" s="220"/>
      <c r="F26" s="205"/>
      <c r="G26" s="206"/>
      <c r="H26" s="207"/>
      <c r="I26" s="207"/>
      <c r="J26" s="208"/>
      <c r="K26" s="97"/>
      <c r="L26" s="209"/>
      <c r="M26" s="210"/>
      <c r="N26" s="211"/>
      <c r="O26" s="188"/>
      <c r="P26" s="212"/>
      <c r="Q26" s="213"/>
    </row>
    <row r="27" spans="1:17" ht="12">
      <c r="A27" s="181" t="s">
        <v>228</v>
      </c>
      <c r="B27" s="194">
        <v>0</v>
      </c>
      <c r="C27" s="434" t="s">
        <v>429</v>
      </c>
      <c r="D27" s="435" t="s">
        <v>429</v>
      </c>
      <c r="E27" s="436" t="s">
        <v>429</v>
      </c>
      <c r="F27" s="224"/>
      <c r="G27" s="206"/>
      <c r="H27" s="206"/>
      <c r="I27" s="206"/>
      <c r="J27" s="206"/>
      <c r="K27" s="97"/>
      <c r="L27" s="209"/>
      <c r="M27" s="210"/>
      <c r="N27" s="210"/>
      <c r="O27" s="206"/>
      <c r="P27" s="212"/>
      <c r="Q27" s="212"/>
    </row>
    <row r="28" spans="1:17" ht="12">
      <c r="A28" s="181" t="s">
        <v>229</v>
      </c>
      <c r="B28" s="184">
        <v>0</v>
      </c>
      <c r="C28" s="434" t="s">
        <v>429</v>
      </c>
      <c r="D28" s="435" t="s">
        <v>429</v>
      </c>
      <c r="E28" s="436" t="s">
        <v>429</v>
      </c>
      <c r="F28" s="200"/>
      <c r="G28" s="206"/>
      <c r="H28" s="206"/>
      <c r="I28" s="206"/>
      <c r="J28" s="206"/>
      <c r="K28" s="97"/>
      <c r="L28" s="209"/>
      <c r="M28" s="210"/>
      <c r="N28" s="210"/>
      <c r="O28" s="206"/>
      <c r="P28" s="212"/>
      <c r="Q28" s="212"/>
    </row>
    <row r="29" spans="1:17" ht="12">
      <c r="A29" s="181" t="s">
        <v>230</v>
      </c>
      <c r="B29" s="184">
        <v>0</v>
      </c>
      <c r="C29" s="434" t="s">
        <v>429</v>
      </c>
      <c r="D29" s="435" t="s">
        <v>429</v>
      </c>
      <c r="E29" s="436" t="s">
        <v>429</v>
      </c>
      <c r="F29" s="200"/>
      <c r="G29" s="206"/>
      <c r="H29" s="206"/>
      <c r="I29" s="206"/>
      <c r="J29" s="206"/>
      <c r="K29" s="97"/>
      <c r="L29" s="209"/>
      <c r="M29" s="210"/>
      <c r="N29" s="210"/>
      <c r="O29" s="206"/>
      <c r="P29" s="212"/>
      <c r="Q29" s="212"/>
    </row>
    <row r="30" spans="1:17" ht="12">
      <c r="A30" s="181" t="s">
        <v>231</v>
      </c>
      <c r="B30" s="184">
        <v>2125000000</v>
      </c>
      <c r="C30" s="221">
        <v>0.2673124095855085</v>
      </c>
      <c r="D30" s="222">
        <v>0.17302975029876091</v>
      </c>
      <c r="E30" s="223">
        <v>0.1866029310019498</v>
      </c>
      <c r="F30" s="224"/>
      <c r="G30" s="183"/>
      <c r="H30" s="183"/>
      <c r="I30" s="183"/>
      <c r="J30" s="183"/>
      <c r="K30" s="183"/>
      <c r="L30" s="183"/>
      <c r="M30" s="183"/>
      <c r="N30" s="183"/>
      <c r="O30" s="183"/>
      <c r="P30" s="183"/>
      <c r="Q30" s="183"/>
    </row>
    <row r="31" spans="1:17" ht="12">
      <c r="A31" s="181" t="s">
        <v>232</v>
      </c>
      <c r="B31" s="184">
        <v>400000000</v>
      </c>
      <c r="C31" s="221">
        <v>0.05031763003962513</v>
      </c>
      <c r="D31" s="222">
        <v>0.17302975029876091</v>
      </c>
      <c r="E31" s="223">
        <v>0.1866029310019498</v>
      </c>
      <c r="F31" s="200"/>
      <c r="G31" s="183"/>
      <c r="H31" s="183"/>
      <c r="I31" s="183"/>
      <c r="J31" s="183"/>
      <c r="K31" s="183"/>
      <c r="L31" s="183"/>
      <c r="M31" s="183"/>
      <c r="N31" s="183"/>
      <c r="O31" s="183"/>
      <c r="P31" s="183"/>
      <c r="Q31" s="183"/>
    </row>
    <row r="32" spans="1:17" ht="12">
      <c r="A32" s="181" t="s">
        <v>233</v>
      </c>
      <c r="B32" s="184">
        <v>0</v>
      </c>
      <c r="C32" s="434" t="s">
        <v>429</v>
      </c>
      <c r="D32" s="435" t="s">
        <v>429</v>
      </c>
      <c r="E32" s="436" t="s">
        <v>429</v>
      </c>
      <c r="F32" s="200"/>
      <c r="G32" s="183"/>
      <c r="H32" s="183"/>
      <c r="I32" s="183"/>
      <c r="J32" s="183"/>
      <c r="K32" s="183"/>
      <c r="L32" s="183"/>
      <c r="M32" s="183"/>
      <c r="N32" s="183"/>
      <c r="O32" s="183"/>
      <c r="P32" s="183"/>
      <c r="Q32" s="183"/>
    </row>
    <row r="33" spans="1:17" ht="12">
      <c r="A33" s="181" t="s">
        <v>234</v>
      </c>
      <c r="B33" s="184">
        <v>0</v>
      </c>
      <c r="C33" s="434" t="s">
        <v>429</v>
      </c>
      <c r="D33" s="435" t="s">
        <v>429</v>
      </c>
      <c r="E33" s="436" t="s">
        <v>429</v>
      </c>
      <c r="F33" s="200"/>
      <c r="G33" s="162"/>
      <c r="H33" s="162"/>
      <c r="I33" s="162"/>
      <c r="J33" s="162"/>
      <c r="K33" s="162"/>
      <c r="L33" s="162"/>
      <c r="M33" s="162"/>
      <c r="N33" s="162"/>
      <c r="O33" s="162"/>
      <c r="P33" s="162"/>
      <c r="Q33" s="162"/>
    </row>
    <row r="34" spans="1:17" ht="12">
      <c r="A34" s="181" t="s">
        <v>256</v>
      </c>
      <c r="B34" s="184">
        <v>0</v>
      </c>
      <c r="C34" s="434" t="s">
        <v>429</v>
      </c>
      <c r="D34" s="435" t="s">
        <v>429</v>
      </c>
      <c r="E34" s="436" t="s">
        <v>429</v>
      </c>
      <c r="F34" s="200"/>
      <c r="G34" s="162"/>
      <c r="H34" s="162"/>
      <c r="I34" s="162"/>
      <c r="J34" s="162"/>
      <c r="K34" s="162"/>
      <c r="L34" s="162"/>
      <c r="M34" s="162"/>
      <c r="N34" s="162"/>
      <c r="O34" s="162"/>
      <c r="P34" s="162"/>
      <c r="Q34" s="162"/>
    </row>
    <row r="35" spans="1:17" ht="12">
      <c r="A35" s="181" t="s">
        <v>257</v>
      </c>
      <c r="B35" s="184">
        <v>2500000000</v>
      </c>
      <c r="C35" s="221">
        <v>0.3144851877476571</v>
      </c>
      <c r="D35" s="222">
        <v>0.17302975029876091</v>
      </c>
      <c r="E35" s="223">
        <v>0.1866029310019498</v>
      </c>
      <c r="F35" s="200"/>
      <c r="G35" s="162"/>
      <c r="H35" s="162"/>
      <c r="I35" s="162"/>
      <c r="J35" s="162"/>
      <c r="K35" s="162"/>
      <c r="L35" s="162"/>
      <c r="M35" s="162"/>
      <c r="N35" s="162"/>
      <c r="O35" s="162"/>
      <c r="P35" s="162"/>
      <c r="Q35" s="162"/>
    </row>
    <row r="36" spans="1:17" ht="12">
      <c r="A36" s="181" t="s">
        <v>258</v>
      </c>
      <c r="B36" s="184">
        <v>1549000000</v>
      </c>
      <c r="C36" s="221">
        <v>0.19485502232844834</v>
      </c>
      <c r="D36" s="222">
        <v>0.17302975029876091</v>
      </c>
      <c r="E36" s="223">
        <v>0.1866029310019498</v>
      </c>
      <c r="F36" s="200"/>
      <c r="G36" s="162"/>
      <c r="H36" s="162"/>
      <c r="I36" s="162"/>
      <c r="J36" s="162"/>
      <c r="K36" s="162"/>
      <c r="L36" s="162"/>
      <c r="M36" s="162"/>
      <c r="N36" s="162"/>
      <c r="O36" s="162"/>
      <c r="P36" s="162"/>
      <c r="Q36" s="162"/>
    </row>
    <row r="37" spans="1:17" ht="12">
      <c r="A37" s="181" t="s">
        <v>259</v>
      </c>
      <c r="B37" s="184">
        <v>609300000</v>
      </c>
      <c r="C37" s="221">
        <v>0.07664632995785899</v>
      </c>
      <c r="D37" s="222">
        <v>0</v>
      </c>
      <c r="E37" s="223">
        <v>0</v>
      </c>
      <c r="F37" s="200"/>
      <c r="G37" s="162"/>
      <c r="H37" s="162"/>
      <c r="I37" s="162"/>
      <c r="J37" s="162"/>
      <c r="K37" s="162"/>
      <c r="L37" s="162"/>
      <c r="M37" s="162"/>
      <c r="N37" s="162"/>
      <c r="O37" s="162"/>
      <c r="P37" s="162"/>
      <c r="Q37" s="162"/>
    </row>
    <row r="38" spans="1:17" ht="12">
      <c r="A38" s="181" t="s">
        <v>260</v>
      </c>
      <c r="B38" s="184">
        <v>766200000</v>
      </c>
      <c r="C38" s="221">
        <v>0.09638342034090194</v>
      </c>
      <c r="D38" s="222">
        <v>0</v>
      </c>
      <c r="E38" s="223">
        <v>0</v>
      </c>
      <c r="F38" s="200"/>
      <c r="G38" s="162"/>
      <c r="H38" s="162"/>
      <c r="I38" s="162"/>
      <c r="J38" s="162"/>
      <c r="K38" s="162"/>
      <c r="L38" s="162"/>
      <c r="M38" s="162"/>
      <c r="N38" s="162"/>
      <c r="O38" s="162"/>
      <c r="P38" s="162"/>
      <c r="Q38" s="162"/>
    </row>
    <row r="39" spans="1:17" ht="12.75" thickBot="1">
      <c r="A39" s="181"/>
      <c r="B39" s="225"/>
      <c r="C39" s="226"/>
      <c r="D39" s="227"/>
      <c r="E39" s="228"/>
      <c r="F39" s="229"/>
      <c r="G39" s="230"/>
      <c r="H39" s="230"/>
      <c r="I39" s="230"/>
      <c r="J39" s="230"/>
      <c r="K39" s="230"/>
      <c r="L39" s="230"/>
      <c r="M39" s="230"/>
      <c r="N39" s="230"/>
      <c r="O39" s="230"/>
      <c r="P39" s="230"/>
      <c r="Q39" s="230"/>
    </row>
    <row r="40" spans="1:17" ht="12">
      <c r="A40" s="181"/>
      <c r="B40" s="231">
        <v>7949500000</v>
      </c>
      <c r="C40" s="232">
        <v>1</v>
      </c>
      <c r="D40" s="233"/>
      <c r="E40" s="234"/>
      <c r="F40" s="224"/>
      <c r="G40" s="183"/>
      <c r="H40" s="183"/>
      <c r="I40" s="183"/>
      <c r="J40" s="183"/>
      <c r="K40" s="183"/>
      <c r="L40" s="183"/>
      <c r="M40" s="183"/>
      <c r="N40" s="183"/>
      <c r="O40" s="183"/>
      <c r="P40" s="183"/>
      <c r="Q40" s="183"/>
    </row>
    <row r="41" spans="1:17" ht="12.75" thickBot="1">
      <c r="A41" s="181"/>
      <c r="B41" s="235"/>
      <c r="C41" s="236"/>
      <c r="D41" s="233"/>
      <c r="E41" s="234"/>
      <c r="F41" s="224"/>
      <c r="G41" s="206"/>
      <c r="H41" s="206"/>
      <c r="I41" s="206"/>
      <c r="J41" s="206"/>
      <c r="K41" s="97"/>
      <c r="L41" s="209"/>
      <c r="M41" s="210"/>
      <c r="N41" s="210"/>
      <c r="O41" s="237"/>
      <c r="P41" s="212"/>
      <c r="Q41" s="212"/>
    </row>
    <row r="42" spans="1:17" ht="12">
      <c r="A42" s="238"/>
      <c r="B42" s="239"/>
      <c r="C42" s="240"/>
      <c r="D42" s="239"/>
      <c r="E42" s="241"/>
      <c r="F42" s="224"/>
      <c r="G42" s="206"/>
      <c r="H42" s="206"/>
      <c r="I42" s="206"/>
      <c r="J42" s="206"/>
      <c r="K42" s="97"/>
      <c r="L42" s="209"/>
      <c r="M42" s="210"/>
      <c r="N42" s="210"/>
      <c r="O42" s="237"/>
      <c r="P42" s="212"/>
      <c r="Q42" s="212"/>
    </row>
    <row r="43" spans="1:17" ht="12">
      <c r="A43" s="181" t="s">
        <v>235</v>
      </c>
      <c r="B43" s="252">
        <v>107900000</v>
      </c>
      <c r="C43" s="242">
        <v>0.01357318070318888</v>
      </c>
      <c r="D43" s="233"/>
      <c r="E43" s="234"/>
      <c r="F43" s="183"/>
      <c r="G43" s="183"/>
      <c r="H43" s="183"/>
      <c r="I43" s="183"/>
      <c r="J43" s="183"/>
      <c r="K43" s="183"/>
      <c r="L43" s="183"/>
      <c r="M43" s="183"/>
      <c r="N43" s="183"/>
      <c r="O43" s="183"/>
      <c r="P43" s="183"/>
      <c r="Q43" s="183"/>
    </row>
    <row r="44" spans="1:17" ht="12.75" thickBot="1">
      <c r="A44" s="243"/>
      <c r="B44" s="244"/>
      <c r="C44" s="156"/>
      <c r="D44" s="244"/>
      <c r="E44" s="245"/>
      <c r="F44" s="162"/>
      <c r="G44" s="183"/>
      <c r="H44" s="183"/>
      <c r="I44" s="183"/>
      <c r="J44" s="183"/>
      <c r="K44" s="183"/>
      <c r="L44" s="201"/>
      <c r="M44" s="201"/>
      <c r="N44" s="202"/>
      <c r="O44" s="203"/>
      <c r="P44" s="162"/>
      <c r="Q44" s="204"/>
    </row>
    <row r="45" spans="1:17" ht="12">
      <c r="A45" s="159" t="s">
        <v>510</v>
      </c>
      <c r="B45" s="162"/>
      <c r="C45" s="162"/>
      <c r="D45" s="162"/>
      <c r="E45" s="162"/>
      <c r="F45" s="162"/>
      <c r="G45" s="183"/>
      <c r="H45" s="183"/>
      <c r="I45" s="183"/>
      <c r="J45" s="183"/>
      <c r="K45" s="183"/>
      <c r="L45" s="201"/>
      <c r="M45" s="201"/>
      <c r="N45" s="202"/>
      <c r="O45" s="203"/>
      <c r="P45" s="162"/>
      <c r="Q45" s="204"/>
    </row>
    <row r="46" spans="1:17" ht="12.75" thickBot="1">
      <c r="A46" s="159"/>
      <c r="B46" s="162"/>
      <c r="C46" s="162"/>
      <c r="D46" s="162"/>
      <c r="E46" s="162"/>
      <c r="F46" s="162"/>
      <c r="G46" s="183"/>
      <c r="H46" s="183"/>
      <c r="I46" s="183"/>
      <c r="J46" s="183"/>
      <c r="K46" s="183"/>
      <c r="L46" s="201"/>
      <c r="M46" s="201"/>
      <c r="N46" s="202"/>
      <c r="O46" s="203"/>
      <c r="P46" s="162"/>
      <c r="Q46" s="204"/>
    </row>
    <row r="47" spans="1:17" ht="12">
      <c r="A47" s="214" t="s">
        <v>261</v>
      </c>
      <c r="B47" s="216"/>
      <c r="C47" s="162"/>
      <c r="D47" s="162"/>
      <c r="E47" s="162"/>
      <c r="F47" s="162"/>
      <c r="G47" s="183"/>
      <c r="H47" s="183"/>
      <c r="I47" s="183"/>
      <c r="J47" s="183"/>
      <c r="K47" s="183"/>
      <c r="L47" s="201"/>
      <c r="M47" s="201"/>
      <c r="N47" s="202"/>
      <c r="O47" s="203"/>
      <c r="P47" s="162"/>
      <c r="Q47" s="204"/>
    </row>
    <row r="48" spans="1:17" ht="12.75" thickBot="1">
      <c r="A48" s="217"/>
      <c r="B48" s="219"/>
      <c r="C48" s="159"/>
      <c r="D48" s="159"/>
      <c r="E48" s="159"/>
      <c r="F48" s="159"/>
      <c r="G48" s="159"/>
      <c r="H48" s="159"/>
      <c r="I48" s="159"/>
      <c r="J48" s="159"/>
      <c r="K48" s="159"/>
      <c r="L48" s="159"/>
      <c r="M48" s="159"/>
      <c r="N48" s="159"/>
      <c r="O48" s="159"/>
      <c r="P48" s="159"/>
      <c r="Q48" s="159"/>
    </row>
    <row r="49" spans="1:17" ht="12">
      <c r="A49" s="246" t="s">
        <v>169</v>
      </c>
      <c r="B49" s="247">
        <v>107900000</v>
      </c>
      <c r="C49" s="159"/>
      <c r="D49" s="159"/>
      <c r="E49" s="159"/>
      <c r="F49" s="159"/>
      <c r="G49" s="159"/>
      <c r="H49" s="159"/>
      <c r="I49" s="159"/>
      <c r="J49" s="159"/>
      <c r="K49" s="159"/>
      <c r="L49" s="159"/>
      <c r="M49" s="159"/>
      <c r="N49" s="159"/>
      <c r="O49" s="159"/>
      <c r="P49" s="159"/>
      <c r="Q49" s="159"/>
    </row>
    <row r="50" spans="1:17" ht="12">
      <c r="A50" s="246" t="s">
        <v>170</v>
      </c>
      <c r="B50" s="247"/>
      <c r="C50" s="159"/>
      <c r="D50" s="159"/>
      <c r="E50" s="159"/>
      <c r="F50" s="159"/>
      <c r="G50" s="159"/>
      <c r="H50" s="159"/>
      <c r="I50" s="159"/>
      <c r="J50" s="159"/>
      <c r="K50" s="159"/>
      <c r="L50" s="159"/>
      <c r="M50" s="159"/>
      <c r="N50" s="159"/>
      <c r="O50" s="159"/>
      <c r="P50" s="159"/>
      <c r="Q50" s="159"/>
    </row>
    <row r="51" spans="1:17" ht="12">
      <c r="A51" s="246" t="s">
        <v>171</v>
      </c>
      <c r="B51" s="247"/>
      <c r="C51" s="159"/>
      <c r="D51" s="159"/>
      <c r="E51" s="159"/>
      <c r="F51" s="159"/>
      <c r="G51" s="159"/>
      <c r="H51" s="159"/>
      <c r="I51" s="159"/>
      <c r="J51" s="159"/>
      <c r="K51" s="159"/>
      <c r="L51" s="159"/>
      <c r="M51" s="159"/>
      <c r="N51" s="159"/>
      <c r="O51" s="159"/>
      <c r="P51" s="159"/>
      <c r="Q51" s="159"/>
    </row>
    <row r="52" spans="1:17" ht="12.75" thickBot="1">
      <c r="A52" s="248" t="s">
        <v>172</v>
      </c>
      <c r="B52" s="249">
        <v>107900000</v>
      </c>
      <c r="C52" s="159"/>
      <c r="D52" s="159"/>
      <c r="E52" s="159"/>
      <c r="F52" s="159"/>
      <c r="G52" s="159"/>
      <c r="H52" s="159"/>
      <c r="I52" s="159"/>
      <c r="J52" s="159"/>
      <c r="K52" s="159"/>
      <c r="L52" s="159"/>
      <c r="M52" s="159"/>
      <c r="N52" s="159"/>
      <c r="O52" s="159"/>
      <c r="P52" s="159"/>
      <c r="Q52" s="159"/>
    </row>
    <row r="53" spans="1:17" ht="12.75" thickBot="1">
      <c r="A53" s="163"/>
      <c r="B53" s="163"/>
      <c r="C53" s="159"/>
      <c r="D53" s="159"/>
      <c r="E53" s="159"/>
      <c r="F53" s="159"/>
      <c r="G53" s="159"/>
      <c r="H53" s="159"/>
      <c r="I53" s="159"/>
      <c r="J53" s="159"/>
      <c r="K53" s="159"/>
      <c r="L53" s="159"/>
      <c r="M53" s="159"/>
      <c r="N53" s="159"/>
      <c r="O53" s="159"/>
      <c r="P53" s="159"/>
      <c r="Q53" s="159"/>
    </row>
    <row r="54" spans="1:17" ht="12">
      <c r="A54" s="214" t="s">
        <v>262</v>
      </c>
      <c r="B54" s="392"/>
      <c r="C54" s="159"/>
      <c r="D54" s="159"/>
      <c r="E54" s="159"/>
      <c r="F54" s="159"/>
      <c r="G54" s="159"/>
      <c r="H54" s="159"/>
      <c r="I54" s="159"/>
      <c r="J54" s="159"/>
      <c r="K54" s="159"/>
      <c r="L54" s="159"/>
      <c r="M54" s="159"/>
      <c r="N54" s="159"/>
      <c r="O54" s="159"/>
      <c r="P54" s="159"/>
      <c r="Q54" s="159"/>
    </row>
    <row r="55" spans="1:17" ht="12.75" thickBot="1">
      <c r="A55" s="217"/>
      <c r="B55" s="393"/>
      <c r="C55" s="159"/>
      <c r="D55" s="159"/>
      <c r="E55" s="159"/>
      <c r="F55" s="159"/>
      <c r="G55" s="159"/>
      <c r="H55" s="159"/>
      <c r="I55" s="159"/>
      <c r="J55" s="159"/>
      <c r="K55" s="159"/>
      <c r="L55" s="159"/>
      <c r="M55" s="159"/>
      <c r="N55" s="159"/>
      <c r="O55" s="159"/>
      <c r="P55" s="159"/>
      <c r="Q55" s="159"/>
    </row>
    <row r="56" spans="1:17" ht="12" customHeight="1">
      <c r="A56" s="167"/>
      <c r="B56" s="250"/>
      <c r="C56" s="159"/>
      <c r="D56" s="159"/>
      <c r="E56" s="159"/>
      <c r="F56" s="159"/>
      <c r="G56" s="159"/>
      <c r="H56" s="159"/>
      <c r="I56" s="159"/>
      <c r="J56" s="159"/>
      <c r="K56" s="159"/>
      <c r="L56" s="159"/>
      <c r="M56" s="159"/>
      <c r="N56" s="159"/>
      <c r="O56" s="159"/>
      <c r="P56" s="159"/>
      <c r="Q56" s="159"/>
    </row>
    <row r="57" spans="1:17" ht="12.75" thickBot="1">
      <c r="A57" s="437" t="s">
        <v>511</v>
      </c>
      <c r="B57" s="251">
        <v>0.01616010526236966</v>
      </c>
      <c r="C57" s="159"/>
      <c r="D57" s="159"/>
      <c r="E57" s="159"/>
      <c r="F57" s="159"/>
      <c r="G57" s="159"/>
      <c r="H57" s="159"/>
      <c r="I57" s="159"/>
      <c r="J57" s="159"/>
      <c r="K57" s="159"/>
      <c r="L57" s="159"/>
      <c r="M57" s="159"/>
      <c r="N57" s="159"/>
      <c r="O57" s="159"/>
      <c r="P57" s="159"/>
      <c r="Q57" s="159"/>
    </row>
    <row r="58" spans="1:17" ht="12">
      <c r="A58" s="159" t="s">
        <v>236</v>
      </c>
      <c r="B58" s="159"/>
      <c r="C58" s="159"/>
      <c r="D58" s="159"/>
      <c r="E58" s="159"/>
      <c r="F58" s="159"/>
      <c r="G58" s="159"/>
      <c r="H58" s="159"/>
      <c r="I58" s="159"/>
      <c r="J58" s="159"/>
      <c r="K58" s="159"/>
      <c r="L58" s="159"/>
      <c r="M58" s="159"/>
      <c r="N58" s="159"/>
      <c r="O58" s="159"/>
      <c r="P58" s="159"/>
      <c r="Q58" s="159"/>
    </row>
    <row r="59" spans="1:17" ht="12">
      <c r="A59" s="159"/>
      <c r="B59" s="159"/>
      <c r="C59" s="159"/>
      <c r="D59" s="159"/>
      <c r="E59" s="159"/>
      <c r="F59" s="159"/>
      <c r="G59" s="159"/>
      <c r="H59" s="159"/>
      <c r="I59" s="159"/>
      <c r="J59" s="159"/>
      <c r="K59" s="159"/>
      <c r="L59" s="159"/>
      <c r="M59" s="159"/>
      <c r="N59" s="159"/>
      <c r="O59" s="159"/>
      <c r="P59" s="159"/>
      <c r="Q59" s="159"/>
    </row>
    <row r="60" spans="1:17" ht="12">
      <c r="A60" s="159"/>
      <c r="B60" s="159"/>
      <c r="C60" s="159"/>
      <c r="D60" s="159"/>
      <c r="E60" s="159"/>
      <c r="F60" s="159"/>
      <c r="G60" s="159"/>
      <c r="H60" s="159"/>
      <c r="I60" s="159"/>
      <c r="J60" s="159"/>
      <c r="K60" s="159"/>
      <c r="L60" s="159"/>
      <c r="M60" s="159"/>
      <c r="N60" s="159"/>
      <c r="O60" s="159"/>
      <c r="P60" s="159"/>
      <c r="Q60" s="159"/>
    </row>
    <row r="61" spans="1:17" ht="12">
      <c r="A61" s="159"/>
      <c r="B61" s="159"/>
      <c r="C61" s="159"/>
      <c r="D61" s="159"/>
      <c r="E61" s="159"/>
      <c r="F61" s="159"/>
      <c r="G61" s="159"/>
      <c r="H61" s="159"/>
      <c r="I61" s="159"/>
      <c r="J61" s="159"/>
      <c r="K61" s="159"/>
      <c r="L61" s="159"/>
      <c r="M61" s="159"/>
      <c r="N61" s="159"/>
      <c r="O61" s="159"/>
      <c r="P61" s="159"/>
      <c r="Q61" s="159"/>
    </row>
    <row r="62" spans="1:17" ht="12">
      <c r="A62" s="159"/>
      <c r="B62" s="159"/>
      <c r="C62" s="159"/>
      <c r="D62" s="159"/>
      <c r="E62" s="159"/>
      <c r="F62" s="159"/>
      <c r="G62" s="159"/>
      <c r="H62" s="159"/>
      <c r="I62" s="159"/>
      <c r="J62" s="159"/>
      <c r="K62" s="159"/>
      <c r="L62" s="159"/>
      <c r="M62" s="159"/>
      <c r="N62" s="159"/>
      <c r="O62" s="159"/>
      <c r="P62" s="159"/>
      <c r="Q62" s="159"/>
    </row>
    <row r="63" spans="1:17" ht="12">
      <c r="A63" s="159"/>
      <c r="B63" s="159"/>
      <c r="C63" s="159"/>
      <c r="D63" s="159"/>
      <c r="E63" s="159"/>
      <c r="F63" s="159"/>
      <c r="G63" s="159"/>
      <c r="H63" s="159"/>
      <c r="I63" s="159"/>
      <c r="J63" s="159"/>
      <c r="K63" s="159"/>
      <c r="L63" s="159"/>
      <c r="M63" s="159"/>
      <c r="N63" s="159"/>
      <c r="O63" s="159"/>
      <c r="P63" s="159"/>
      <c r="Q63" s="159"/>
    </row>
    <row r="64" spans="1:17" ht="12">
      <c r="A64" s="159"/>
      <c r="B64" s="159"/>
      <c r="C64" s="159"/>
      <c r="D64" s="159"/>
      <c r="E64" s="159"/>
      <c r="F64" s="159"/>
      <c r="G64" s="159"/>
      <c r="H64" s="159"/>
      <c r="I64" s="159"/>
      <c r="J64" s="159"/>
      <c r="K64" s="159"/>
      <c r="L64" s="159"/>
      <c r="M64" s="159"/>
      <c r="N64" s="159"/>
      <c r="O64" s="159"/>
      <c r="P64" s="159"/>
      <c r="Q64" s="159"/>
    </row>
    <row r="65" spans="1:17" ht="12">
      <c r="A65" s="159"/>
      <c r="B65" s="159"/>
      <c r="C65" s="159"/>
      <c r="D65" s="159"/>
      <c r="E65" s="159"/>
      <c r="F65" s="159"/>
      <c r="G65" s="159"/>
      <c r="H65" s="159"/>
      <c r="I65" s="159"/>
      <c r="J65" s="159"/>
      <c r="K65" s="159"/>
      <c r="L65" s="159"/>
      <c r="M65" s="159"/>
      <c r="N65" s="159"/>
      <c r="O65" s="159"/>
      <c r="P65" s="159"/>
      <c r="Q65" s="159"/>
    </row>
  </sheetData>
  <sheetProtection/>
  <mergeCells count="1">
    <mergeCell ref="G4: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headerFooter>
    <oddHeader>&amp;CLangton Investors' Report - February 2012</oddHeader>
    <oddFooter>&amp;CPage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R92"/>
  <sheetViews>
    <sheetView view="pageLayout" workbookViewId="0" topLeftCell="A25">
      <selection activeCell="G10" sqref="G10"/>
    </sheetView>
  </sheetViews>
  <sheetFormatPr defaultColWidth="9.140625" defaultRowHeight="12"/>
  <cols>
    <col min="1" max="1" width="36.7109375" style="445" customWidth="1"/>
    <col min="2" max="2" width="17.57421875" style="445" customWidth="1"/>
    <col min="3" max="3" width="17.421875" style="445" customWidth="1"/>
    <col min="4" max="4" width="17.7109375" style="445" bestFit="1" customWidth="1"/>
    <col min="5" max="5" width="17.7109375" style="445" customWidth="1"/>
    <col min="6" max="6" width="15.57421875" style="445" customWidth="1"/>
    <col min="7" max="7" width="16.140625" style="445" customWidth="1"/>
    <col min="8" max="8" width="17.00390625" style="445" customWidth="1"/>
    <col min="9" max="9" width="16.8515625" style="445" customWidth="1"/>
    <col min="10" max="10" width="15.00390625" style="445" customWidth="1"/>
    <col min="11" max="11" width="10.28125" style="445" customWidth="1"/>
    <col min="12" max="12" width="11.7109375" style="445" bestFit="1" customWidth="1"/>
    <col min="13" max="13" width="16.140625" style="445" bestFit="1" customWidth="1"/>
    <col min="14" max="14" width="12.00390625" style="445" customWidth="1"/>
    <col min="15" max="15" width="12.8515625" style="445" customWidth="1"/>
    <col min="16" max="16" width="12.28125" style="445" customWidth="1"/>
    <col min="17" max="17" width="12.140625" style="445" customWidth="1"/>
    <col min="18" max="18" width="10.7109375" style="445" customWidth="1"/>
    <col min="19" max="16384" width="9.140625" style="445" customWidth="1"/>
  </cols>
  <sheetData>
    <row r="2" spans="1:18" ht="12.75" thickBot="1">
      <c r="A2" s="440" t="s">
        <v>120</v>
      </c>
      <c r="B2" s="441"/>
      <c r="C2" s="442"/>
      <c r="D2" s="443"/>
      <c r="E2" s="443"/>
      <c r="F2" s="443"/>
      <c r="G2" s="443"/>
      <c r="H2" s="443"/>
      <c r="I2" s="443"/>
      <c r="J2" s="443"/>
      <c r="K2" s="443"/>
      <c r="L2" s="443"/>
      <c r="M2" s="443"/>
      <c r="N2" s="443"/>
      <c r="O2" s="443"/>
      <c r="P2" s="443"/>
      <c r="Q2" s="444"/>
      <c r="R2" s="444"/>
    </row>
    <row r="3" spans="1:17" ht="12">
      <c r="A3" s="446"/>
      <c r="B3" s="447"/>
      <c r="C3" s="448"/>
      <c r="D3" s="449"/>
      <c r="E3" s="447"/>
      <c r="F3" s="449"/>
      <c r="G3" s="449"/>
      <c r="H3" s="449"/>
      <c r="I3" s="449"/>
      <c r="J3" s="449"/>
      <c r="K3" s="449"/>
      <c r="L3" s="449"/>
      <c r="M3" s="449"/>
      <c r="N3" s="449"/>
      <c r="O3" s="449"/>
      <c r="P3" s="449"/>
      <c r="Q3" s="449"/>
    </row>
    <row r="4" spans="1:17" ht="12">
      <c r="A4" s="450" t="s">
        <v>121</v>
      </c>
      <c r="B4" s="451">
        <v>40463</v>
      </c>
      <c r="C4" s="449"/>
      <c r="D4" s="452" t="s">
        <v>151</v>
      </c>
      <c r="E4" s="449"/>
      <c r="F4" s="449"/>
      <c r="G4" s="449"/>
      <c r="H4" s="449"/>
      <c r="I4" s="449"/>
      <c r="J4" s="449"/>
      <c r="K4" s="449"/>
      <c r="L4" s="449"/>
      <c r="M4" s="449"/>
      <c r="N4" s="449"/>
      <c r="O4" s="449"/>
      <c r="P4" s="449"/>
      <c r="Q4" s="449"/>
    </row>
    <row r="5" spans="1:17" ht="12.75" thickBot="1">
      <c r="A5" s="453"/>
      <c r="B5" s="453"/>
      <c r="C5" s="453"/>
      <c r="D5" s="446"/>
      <c r="E5" s="453"/>
      <c r="F5" s="453"/>
      <c r="G5" s="453"/>
      <c r="H5" s="453"/>
      <c r="I5" s="453"/>
      <c r="J5" s="453"/>
      <c r="K5" s="453"/>
      <c r="L5" s="453"/>
      <c r="M5" s="453"/>
      <c r="N5" s="453"/>
      <c r="O5" s="453"/>
      <c r="P5" s="453"/>
      <c r="Q5" s="453"/>
    </row>
    <row r="6" spans="1:18" ht="42.75" customHeight="1" thickBot="1">
      <c r="A6" s="454" t="s">
        <v>152</v>
      </c>
      <c r="B6" s="454" t="s">
        <v>122</v>
      </c>
      <c r="C6" s="455" t="s">
        <v>460</v>
      </c>
      <c r="D6" s="455" t="s">
        <v>461</v>
      </c>
      <c r="E6" s="454" t="s">
        <v>123</v>
      </c>
      <c r="F6" s="454" t="s">
        <v>124</v>
      </c>
      <c r="G6" s="454" t="s">
        <v>125</v>
      </c>
      <c r="H6" s="454" t="s">
        <v>126</v>
      </c>
      <c r="I6" s="454" t="s">
        <v>127</v>
      </c>
      <c r="J6" s="454" t="s">
        <v>128</v>
      </c>
      <c r="K6" s="454" t="s">
        <v>129</v>
      </c>
      <c r="L6" s="454" t="s">
        <v>130</v>
      </c>
      <c r="M6" s="454" t="s">
        <v>131</v>
      </c>
      <c r="N6" s="454" t="s">
        <v>132</v>
      </c>
      <c r="O6" s="454" t="s">
        <v>133</v>
      </c>
      <c r="P6" s="454" t="s">
        <v>134</v>
      </c>
      <c r="Q6" s="454" t="s">
        <v>135</v>
      </c>
      <c r="R6" s="454" t="s">
        <v>195</v>
      </c>
    </row>
    <row r="7" spans="1:18" ht="12">
      <c r="A7" s="456"/>
      <c r="B7" s="457"/>
      <c r="C7" s="457"/>
      <c r="D7" s="458"/>
      <c r="E7" s="457"/>
      <c r="F7" s="458"/>
      <c r="G7" s="459"/>
      <c r="H7" s="460"/>
      <c r="I7" s="461"/>
      <c r="J7" s="462"/>
      <c r="K7" s="463"/>
      <c r="L7" s="464"/>
      <c r="M7" s="465"/>
      <c r="N7" s="464"/>
      <c r="O7" s="466"/>
      <c r="P7" s="467"/>
      <c r="Q7" s="468"/>
      <c r="R7" s="469"/>
    </row>
    <row r="8" spans="1:18" ht="12">
      <c r="A8" s="470" t="s">
        <v>136</v>
      </c>
      <c r="B8" s="471" t="s">
        <v>263</v>
      </c>
      <c r="C8" s="471" t="s">
        <v>137</v>
      </c>
      <c r="D8" s="472" t="s">
        <v>137</v>
      </c>
      <c r="E8" s="471" t="s">
        <v>138</v>
      </c>
      <c r="F8" s="472">
        <v>0.631</v>
      </c>
      <c r="G8" s="473">
        <v>1600000000</v>
      </c>
      <c r="H8" s="474">
        <v>-1600000000</v>
      </c>
      <c r="I8" s="473">
        <v>0</v>
      </c>
      <c r="J8" s="475" t="s">
        <v>140</v>
      </c>
      <c r="K8" s="476">
        <v>0.014</v>
      </c>
      <c r="L8" s="438" t="s">
        <v>429</v>
      </c>
      <c r="M8" s="192" t="s">
        <v>429</v>
      </c>
      <c r="N8" s="192" t="s">
        <v>429</v>
      </c>
      <c r="O8" s="192" t="s">
        <v>429</v>
      </c>
      <c r="P8" s="188">
        <v>41791</v>
      </c>
      <c r="Q8" s="189">
        <v>56584</v>
      </c>
      <c r="R8" s="190" t="s">
        <v>196</v>
      </c>
    </row>
    <row r="9" spans="1:18" ht="12">
      <c r="A9" s="470" t="s">
        <v>139</v>
      </c>
      <c r="B9" s="471" t="s">
        <v>264</v>
      </c>
      <c r="C9" s="471" t="s">
        <v>137</v>
      </c>
      <c r="D9" s="472" t="s">
        <v>137</v>
      </c>
      <c r="E9" s="471" t="s">
        <v>138</v>
      </c>
      <c r="F9" s="472">
        <v>0.631</v>
      </c>
      <c r="G9" s="473">
        <v>5400000000</v>
      </c>
      <c r="H9" s="474">
        <v>0</v>
      </c>
      <c r="I9" s="473">
        <v>5400000000</v>
      </c>
      <c r="J9" s="475" t="s">
        <v>140</v>
      </c>
      <c r="K9" s="476">
        <v>0.01</v>
      </c>
      <c r="L9" s="191">
        <v>0.015591500000000001</v>
      </c>
      <c r="M9" s="438" t="s">
        <v>524</v>
      </c>
      <c r="N9" s="439">
        <v>40987</v>
      </c>
      <c r="O9" s="194">
        <v>21282397.5</v>
      </c>
      <c r="P9" s="188">
        <v>42248</v>
      </c>
      <c r="Q9" s="189">
        <v>56584</v>
      </c>
      <c r="R9" s="190" t="s">
        <v>196</v>
      </c>
    </row>
    <row r="10" spans="1:18" ht="12">
      <c r="A10" s="470" t="s">
        <v>141</v>
      </c>
      <c r="B10" s="471" t="s">
        <v>265</v>
      </c>
      <c r="C10" s="471" t="s">
        <v>137</v>
      </c>
      <c r="D10" s="472" t="s">
        <v>137</v>
      </c>
      <c r="E10" s="471" t="s">
        <v>142</v>
      </c>
      <c r="F10" s="472">
        <v>0.874</v>
      </c>
      <c r="G10" s="473">
        <v>1100000000</v>
      </c>
      <c r="H10" s="474">
        <v>0</v>
      </c>
      <c r="I10" s="473">
        <v>1100000000</v>
      </c>
      <c r="J10" s="475" t="s">
        <v>143</v>
      </c>
      <c r="K10" s="476">
        <v>0.01</v>
      </c>
      <c r="L10" s="191">
        <v>0.02419</v>
      </c>
      <c r="M10" s="438" t="s">
        <v>524</v>
      </c>
      <c r="N10" s="439">
        <v>40987</v>
      </c>
      <c r="O10" s="194">
        <v>6726163.888889</v>
      </c>
      <c r="P10" s="188">
        <v>41609</v>
      </c>
      <c r="Q10" s="189">
        <v>56584</v>
      </c>
      <c r="R10" s="190" t="s">
        <v>266</v>
      </c>
    </row>
    <row r="11" spans="1:18" ht="12">
      <c r="A11" s="470" t="s">
        <v>144</v>
      </c>
      <c r="B11" s="471" t="s">
        <v>267</v>
      </c>
      <c r="C11" s="471" t="s">
        <v>137</v>
      </c>
      <c r="D11" s="472" t="s">
        <v>137</v>
      </c>
      <c r="E11" s="471" t="s">
        <v>145</v>
      </c>
      <c r="F11" s="472" t="s">
        <v>227</v>
      </c>
      <c r="G11" s="473">
        <v>300000000</v>
      </c>
      <c r="H11" s="474">
        <v>0</v>
      </c>
      <c r="I11" s="473">
        <v>300000000</v>
      </c>
      <c r="J11" s="475" t="s">
        <v>146</v>
      </c>
      <c r="K11" s="476">
        <v>0.01</v>
      </c>
      <c r="L11" s="191">
        <v>0.0206519</v>
      </c>
      <c r="M11" s="438" t="s">
        <v>524</v>
      </c>
      <c r="N11" s="439">
        <v>40987</v>
      </c>
      <c r="O11" s="194">
        <v>1544648.958904</v>
      </c>
      <c r="P11" s="188">
        <v>42430</v>
      </c>
      <c r="Q11" s="189">
        <v>56584</v>
      </c>
      <c r="R11" s="190" t="s">
        <v>266</v>
      </c>
    </row>
    <row r="12" spans="1:18" ht="12">
      <c r="A12" s="470" t="s">
        <v>150</v>
      </c>
      <c r="B12" s="471" t="s">
        <v>268</v>
      </c>
      <c r="C12" s="471" t="s">
        <v>252</v>
      </c>
      <c r="D12" s="472" t="s">
        <v>252</v>
      </c>
      <c r="E12" s="471" t="s">
        <v>145</v>
      </c>
      <c r="F12" s="472" t="s">
        <v>227</v>
      </c>
      <c r="G12" s="473">
        <v>1040979000</v>
      </c>
      <c r="H12" s="474">
        <v>0</v>
      </c>
      <c r="I12" s="473">
        <v>1040979000</v>
      </c>
      <c r="J12" s="475" t="s">
        <v>146</v>
      </c>
      <c r="K12" s="476">
        <v>0.009</v>
      </c>
      <c r="L12" s="191">
        <v>0.0196519</v>
      </c>
      <c r="M12" s="438" t="s">
        <v>524</v>
      </c>
      <c r="N12" s="439">
        <v>40987</v>
      </c>
      <c r="O12" s="194">
        <v>5100292.011285</v>
      </c>
      <c r="P12" s="188">
        <v>42430</v>
      </c>
      <c r="Q12" s="189">
        <v>56584</v>
      </c>
      <c r="R12" s="190" t="s">
        <v>266</v>
      </c>
    </row>
    <row r="13" spans="1:18" ht="12.75" thickBot="1">
      <c r="A13" s="477"/>
      <c r="B13" s="478"/>
      <c r="C13" s="478"/>
      <c r="D13" s="479"/>
      <c r="E13" s="478"/>
      <c r="F13" s="479"/>
      <c r="G13" s="478"/>
      <c r="H13" s="479"/>
      <c r="I13" s="478"/>
      <c r="J13" s="479"/>
      <c r="K13" s="478"/>
      <c r="L13" s="479"/>
      <c r="M13" s="478"/>
      <c r="N13" s="479"/>
      <c r="O13" s="480"/>
      <c r="P13" s="479"/>
      <c r="Q13" s="478"/>
      <c r="R13" s="481"/>
    </row>
    <row r="14" spans="1:17" ht="12">
      <c r="A14" s="482"/>
      <c r="B14" s="449"/>
      <c r="C14" s="449"/>
      <c r="D14" s="449"/>
      <c r="E14" s="449"/>
      <c r="F14" s="483"/>
      <c r="G14" s="472"/>
      <c r="H14" s="472"/>
      <c r="I14" s="472"/>
      <c r="J14" s="472"/>
      <c r="K14" s="472"/>
      <c r="L14" s="484"/>
      <c r="M14" s="484"/>
      <c r="N14" s="485"/>
      <c r="O14" s="486"/>
      <c r="P14" s="449"/>
      <c r="Q14" s="487"/>
    </row>
    <row r="15" spans="1:17" ht="12">
      <c r="A15" s="488" t="s">
        <v>121</v>
      </c>
      <c r="B15" s="489">
        <v>40752</v>
      </c>
      <c r="C15" s="490"/>
      <c r="D15" s="491" t="s">
        <v>281</v>
      </c>
      <c r="E15" s="490"/>
      <c r="F15" s="490"/>
      <c r="G15" s="490"/>
      <c r="H15" s="490"/>
      <c r="I15" s="490"/>
      <c r="J15" s="490"/>
      <c r="K15" s="490"/>
      <c r="L15" s="490"/>
      <c r="M15" s="490"/>
      <c r="N15" s="490"/>
      <c r="O15" s="490"/>
      <c r="P15" s="490"/>
      <c r="Q15" s="490"/>
    </row>
    <row r="16" spans="1:17" ht="12.75" thickBot="1">
      <c r="A16" s="492"/>
      <c r="B16" s="492"/>
      <c r="C16" s="492"/>
      <c r="D16" s="493"/>
      <c r="E16" s="492"/>
      <c r="F16" s="492"/>
      <c r="G16" s="492"/>
      <c r="H16" s="492"/>
      <c r="I16" s="492"/>
      <c r="J16" s="492"/>
      <c r="K16" s="492"/>
      <c r="L16" s="492"/>
      <c r="M16" s="492"/>
      <c r="N16" s="492"/>
      <c r="O16" s="492"/>
      <c r="P16" s="492"/>
      <c r="Q16" s="492"/>
    </row>
    <row r="17" spans="1:18" ht="36.75" thickBot="1">
      <c r="A17" s="494" t="s">
        <v>282</v>
      </c>
      <c r="B17" s="494" t="s">
        <v>122</v>
      </c>
      <c r="C17" s="495" t="s">
        <v>460</v>
      </c>
      <c r="D17" s="495" t="s">
        <v>459</v>
      </c>
      <c r="E17" s="494" t="s">
        <v>123</v>
      </c>
      <c r="F17" s="494" t="s">
        <v>124</v>
      </c>
      <c r="G17" s="494" t="s">
        <v>125</v>
      </c>
      <c r="H17" s="494" t="s">
        <v>126</v>
      </c>
      <c r="I17" s="494" t="s">
        <v>127</v>
      </c>
      <c r="J17" s="494" t="s">
        <v>128</v>
      </c>
      <c r="K17" s="494" t="s">
        <v>129</v>
      </c>
      <c r="L17" s="494" t="s">
        <v>130</v>
      </c>
      <c r="M17" s="494" t="s">
        <v>131</v>
      </c>
      <c r="N17" s="494" t="s">
        <v>132</v>
      </c>
      <c r="O17" s="494" t="s">
        <v>133</v>
      </c>
      <c r="P17" s="494" t="s">
        <v>134</v>
      </c>
      <c r="Q17" s="494" t="s">
        <v>135</v>
      </c>
      <c r="R17" s="494" t="s">
        <v>195</v>
      </c>
    </row>
    <row r="18" spans="1:18" ht="12">
      <c r="A18" s="496"/>
      <c r="B18" s="497"/>
      <c r="C18" s="498"/>
      <c r="D18" s="497"/>
      <c r="E18" s="497"/>
      <c r="F18" s="498"/>
      <c r="G18" s="499"/>
      <c r="H18" s="500"/>
      <c r="I18" s="501"/>
      <c r="J18" s="502"/>
      <c r="K18" s="503"/>
      <c r="L18" s="504"/>
      <c r="M18" s="505"/>
      <c r="N18" s="504"/>
      <c r="O18" s="506"/>
      <c r="P18" s="507"/>
      <c r="Q18" s="508"/>
      <c r="R18" s="509"/>
    </row>
    <row r="19" spans="1:18" ht="12">
      <c r="A19" s="510" t="s">
        <v>136</v>
      </c>
      <c r="B19" s="511" t="s">
        <v>283</v>
      </c>
      <c r="C19" s="512" t="s">
        <v>137</v>
      </c>
      <c r="D19" s="513" t="s">
        <v>137</v>
      </c>
      <c r="E19" s="513" t="s">
        <v>138</v>
      </c>
      <c r="F19" s="512">
        <v>0.628</v>
      </c>
      <c r="G19" s="514">
        <v>250000000</v>
      </c>
      <c r="H19" s="515">
        <v>0</v>
      </c>
      <c r="I19" s="514">
        <v>250000000</v>
      </c>
      <c r="J19" s="516" t="s">
        <v>140</v>
      </c>
      <c r="K19" s="517">
        <v>0.0145</v>
      </c>
      <c r="L19" s="191">
        <v>0.0200915</v>
      </c>
      <c r="M19" s="438" t="s">
        <v>524</v>
      </c>
      <c r="N19" s="439">
        <v>40987</v>
      </c>
      <c r="O19" s="122">
        <v>1269671.1805559993</v>
      </c>
      <c r="P19" s="255">
        <v>42614</v>
      </c>
      <c r="Q19" s="256">
        <v>56584</v>
      </c>
      <c r="R19" s="257" t="s">
        <v>197</v>
      </c>
    </row>
    <row r="20" spans="1:18" ht="12">
      <c r="A20" s="510" t="s">
        <v>139</v>
      </c>
      <c r="B20" s="513" t="s">
        <v>284</v>
      </c>
      <c r="C20" s="512" t="s">
        <v>137</v>
      </c>
      <c r="D20" s="513" t="s">
        <v>137</v>
      </c>
      <c r="E20" s="513" t="s">
        <v>138</v>
      </c>
      <c r="F20" s="512">
        <v>0.628</v>
      </c>
      <c r="G20" s="514">
        <v>250000000</v>
      </c>
      <c r="H20" s="515">
        <v>0</v>
      </c>
      <c r="I20" s="514">
        <v>250000000</v>
      </c>
      <c r="J20" s="516" t="s">
        <v>140</v>
      </c>
      <c r="K20" s="517">
        <v>0.014</v>
      </c>
      <c r="L20" s="191">
        <v>0.0195915</v>
      </c>
      <c r="M20" s="438" t="s">
        <v>524</v>
      </c>
      <c r="N20" s="439">
        <v>40987</v>
      </c>
      <c r="O20" s="122">
        <v>1238073.958333</v>
      </c>
      <c r="P20" s="255">
        <v>42614</v>
      </c>
      <c r="Q20" s="256">
        <v>56584</v>
      </c>
      <c r="R20" s="257" t="s">
        <v>197</v>
      </c>
    </row>
    <row r="21" spans="1:18" ht="12">
      <c r="A21" s="510" t="s">
        <v>141</v>
      </c>
      <c r="B21" s="513" t="s">
        <v>285</v>
      </c>
      <c r="C21" s="512" t="s">
        <v>137</v>
      </c>
      <c r="D21" s="513" t="s">
        <v>137</v>
      </c>
      <c r="E21" s="513" t="s">
        <v>138</v>
      </c>
      <c r="F21" s="512">
        <v>0.628</v>
      </c>
      <c r="G21" s="514">
        <v>250000000</v>
      </c>
      <c r="H21" s="515">
        <v>0</v>
      </c>
      <c r="I21" s="514">
        <v>250000000</v>
      </c>
      <c r="J21" s="516" t="s">
        <v>140</v>
      </c>
      <c r="K21" s="517">
        <v>0.0135</v>
      </c>
      <c r="L21" s="191">
        <v>0.0190915</v>
      </c>
      <c r="M21" s="438" t="s">
        <v>524</v>
      </c>
      <c r="N21" s="439">
        <v>40987</v>
      </c>
      <c r="O21" s="122">
        <v>1206476.736111</v>
      </c>
      <c r="P21" s="255">
        <v>42614</v>
      </c>
      <c r="Q21" s="256">
        <v>56584</v>
      </c>
      <c r="R21" s="257" t="s">
        <v>197</v>
      </c>
    </row>
    <row r="22" spans="1:18" ht="12">
      <c r="A22" s="510" t="s">
        <v>144</v>
      </c>
      <c r="B22" s="513" t="s">
        <v>286</v>
      </c>
      <c r="C22" s="512" t="s">
        <v>137</v>
      </c>
      <c r="D22" s="513" t="s">
        <v>137</v>
      </c>
      <c r="E22" s="513" t="s">
        <v>138</v>
      </c>
      <c r="F22" s="512">
        <v>0.628</v>
      </c>
      <c r="G22" s="514">
        <v>250000000</v>
      </c>
      <c r="H22" s="515">
        <v>0</v>
      </c>
      <c r="I22" s="514">
        <v>250000000</v>
      </c>
      <c r="J22" s="516" t="s">
        <v>140</v>
      </c>
      <c r="K22" s="517">
        <v>0.013</v>
      </c>
      <c r="L22" s="191">
        <v>0.0185915</v>
      </c>
      <c r="M22" s="438" t="s">
        <v>524</v>
      </c>
      <c r="N22" s="439">
        <v>40987</v>
      </c>
      <c r="O22" s="122">
        <v>1174879.513889</v>
      </c>
      <c r="P22" s="255">
        <v>42614</v>
      </c>
      <c r="Q22" s="256">
        <v>56584</v>
      </c>
      <c r="R22" s="257" t="s">
        <v>197</v>
      </c>
    </row>
    <row r="23" spans="1:18" ht="12">
      <c r="A23" s="510" t="s">
        <v>147</v>
      </c>
      <c r="B23" s="513" t="s">
        <v>287</v>
      </c>
      <c r="C23" s="512" t="s">
        <v>137</v>
      </c>
      <c r="D23" s="513" t="s">
        <v>137</v>
      </c>
      <c r="E23" s="513" t="s">
        <v>138</v>
      </c>
      <c r="F23" s="512">
        <v>0.628</v>
      </c>
      <c r="G23" s="514">
        <v>250000000</v>
      </c>
      <c r="H23" s="515">
        <v>0</v>
      </c>
      <c r="I23" s="514">
        <v>250000000</v>
      </c>
      <c r="J23" s="516" t="s">
        <v>140</v>
      </c>
      <c r="K23" s="517">
        <v>0.0145</v>
      </c>
      <c r="L23" s="191">
        <v>0.0200915</v>
      </c>
      <c r="M23" s="438" t="s">
        <v>524</v>
      </c>
      <c r="N23" s="439">
        <v>40987</v>
      </c>
      <c r="O23" s="122">
        <v>1269671.180556</v>
      </c>
      <c r="P23" s="255">
        <v>42705</v>
      </c>
      <c r="Q23" s="256">
        <v>56584</v>
      </c>
      <c r="R23" s="257" t="s">
        <v>197</v>
      </c>
    </row>
    <row r="24" spans="1:18" ht="12">
      <c r="A24" s="510" t="s">
        <v>155</v>
      </c>
      <c r="B24" s="513" t="s">
        <v>288</v>
      </c>
      <c r="C24" s="512" t="s">
        <v>137</v>
      </c>
      <c r="D24" s="513" t="s">
        <v>137</v>
      </c>
      <c r="E24" s="513" t="s">
        <v>138</v>
      </c>
      <c r="F24" s="512">
        <v>0.628</v>
      </c>
      <c r="G24" s="514">
        <v>250000000</v>
      </c>
      <c r="H24" s="515">
        <v>0</v>
      </c>
      <c r="I24" s="514">
        <v>250000000</v>
      </c>
      <c r="J24" s="516" t="s">
        <v>140</v>
      </c>
      <c r="K24" s="517">
        <v>0.014</v>
      </c>
      <c r="L24" s="191">
        <v>0.0195915</v>
      </c>
      <c r="M24" s="438" t="s">
        <v>524</v>
      </c>
      <c r="N24" s="439">
        <v>40987</v>
      </c>
      <c r="O24" s="122">
        <v>1238073.958333</v>
      </c>
      <c r="P24" s="255">
        <v>42705</v>
      </c>
      <c r="Q24" s="256">
        <v>56584</v>
      </c>
      <c r="R24" s="257" t="s">
        <v>197</v>
      </c>
    </row>
    <row r="25" spans="1:18" ht="12">
      <c r="A25" s="510" t="s">
        <v>156</v>
      </c>
      <c r="B25" s="513" t="s">
        <v>289</v>
      </c>
      <c r="C25" s="512" t="s">
        <v>137</v>
      </c>
      <c r="D25" s="513" t="s">
        <v>137</v>
      </c>
      <c r="E25" s="513" t="s">
        <v>138</v>
      </c>
      <c r="F25" s="512">
        <v>0.628</v>
      </c>
      <c r="G25" s="514">
        <v>250000000</v>
      </c>
      <c r="H25" s="515">
        <v>0</v>
      </c>
      <c r="I25" s="514">
        <v>250000000</v>
      </c>
      <c r="J25" s="516" t="s">
        <v>140</v>
      </c>
      <c r="K25" s="517">
        <v>0.0135</v>
      </c>
      <c r="L25" s="191">
        <v>0.0190915</v>
      </c>
      <c r="M25" s="438" t="s">
        <v>524</v>
      </c>
      <c r="N25" s="439">
        <v>40987</v>
      </c>
      <c r="O25" s="122">
        <v>1206476.736111</v>
      </c>
      <c r="P25" s="255">
        <v>42705</v>
      </c>
      <c r="Q25" s="256">
        <v>56584</v>
      </c>
      <c r="R25" s="257" t="s">
        <v>197</v>
      </c>
    </row>
    <row r="26" spans="1:18" ht="12">
      <c r="A26" s="510" t="s">
        <v>244</v>
      </c>
      <c r="B26" s="513" t="s">
        <v>290</v>
      </c>
      <c r="C26" s="512" t="s">
        <v>137</v>
      </c>
      <c r="D26" s="513" t="s">
        <v>137</v>
      </c>
      <c r="E26" s="513" t="s">
        <v>138</v>
      </c>
      <c r="F26" s="512">
        <v>0.628</v>
      </c>
      <c r="G26" s="514">
        <v>250000000</v>
      </c>
      <c r="H26" s="515">
        <v>0</v>
      </c>
      <c r="I26" s="514">
        <v>250000000</v>
      </c>
      <c r="J26" s="516" t="s">
        <v>140</v>
      </c>
      <c r="K26" s="517">
        <v>0.013</v>
      </c>
      <c r="L26" s="191">
        <v>0.0185915</v>
      </c>
      <c r="M26" s="438" t="s">
        <v>524</v>
      </c>
      <c r="N26" s="439">
        <v>40987</v>
      </c>
      <c r="O26" s="122">
        <v>1174879.513889</v>
      </c>
      <c r="P26" s="255">
        <v>42705</v>
      </c>
      <c r="Q26" s="256">
        <v>56584</v>
      </c>
      <c r="R26" s="257" t="s">
        <v>197</v>
      </c>
    </row>
    <row r="27" spans="1:18" ht="12">
      <c r="A27" s="510" t="s">
        <v>246</v>
      </c>
      <c r="B27" s="513" t="s">
        <v>291</v>
      </c>
      <c r="C27" s="512" t="s">
        <v>137</v>
      </c>
      <c r="D27" s="513" t="s">
        <v>137</v>
      </c>
      <c r="E27" s="513" t="s">
        <v>138</v>
      </c>
      <c r="F27" s="512">
        <v>0.628</v>
      </c>
      <c r="G27" s="514">
        <v>250000000</v>
      </c>
      <c r="H27" s="515">
        <v>0</v>
      </c>
      <c r="I27" s="514">
        <v>250000000</v>
      </c>
      <c r="J27" s="516" t="s">
        <v>140</v>
      </c>
      <c r="K27" s="517">
        <v>0.0125</v>
      </c>
      <c r="L27" s="191">
        <v>0.0180915</v>
      </c>
      <c r="M27" s="438" t="s">
        <v>524</v>
      </c>
      <c r="N27" s="439">
        <v>40987</v>
      </c>
      <c r="O27" s="122">
        <v>1143282.291667</v>
      </c>
      <c r="P27" s="255">
        <v>42705</v>
      </c>
      <c r="Q27" s="256">
        <v>56584</v>
      </c>
      <c r="R27" s="257" t="s">
        <v>197</v>
      </c>
    </row>
    <row r="28" spans="1:18" ht="12">
      <c r="A28" s="510" t="s">
        <v>150</v>
      </c>
      <c r="B28" s="513" t="s">
        <v>292</v>
      </c>
      <c r="C28" s="512" t="s">
        <v>252</v>
      </c>
      <c r="D28" s="513" t="s">
        <v>252</v>
      </c>
      <c r="E28" s="513" t="s">
        <v>145</v>
      </c>
      <c r="F28" s="512" t="s">
        <v>227</v>
      </c>
      <c r="G28" s="514">
        <v>255000000</v>
      </c>
      <c r="H28" s="515">
        <v>0</v>
      </c>
      <c r="I28" s="514">
        <v>255000000</v>
      </c>
      <c r="J28" s="516" t="s">
        <v>146</v>
      </c>
      <c r="K28" s="517">
        <v>0.009</v>
      </c>
      <c r="L28" s="191">
        <v>0.0196519</v>
      </c>
      <c r="M28" s="438" t="s">
        <v>524</v>
      </c>
      <c r="N28" s="439">
        <v>40987</v>
      </c>
      <c r="O28" s="123">
        <v>1249376.272603</v>
      </c>
      <c r="P28" s="255">
        <v>42705</v>
      </c>
      <c r="Q28" s="256">
        <v>56584</v>
      </c>
      <c r="R28" s="257" t="s">
        <v>197</v>
      </c>
    </row>
    <row r="29" spans="1:18" ht="12.75" thickBot="1">
      <c r="A29" s="518"/>
      <c r="B29" s="519"/>
      <c r="C29" s="520"/>
      <c r="D29" s="519"/>
      <c r="E29" s="519"/>
      <c r="F29" s="520"/>
      <c r="G29" s="519"/>
      <c r="H29" s="520"/>
      <c r="I29" s="519"/>
      <c r="J29" s="520"/>
      <c r="K29" s="521"/>
      <c r="L29" s="522"/>
      <c r="M29" s="519"/>
      <c r="N29" s="520"/>
      <c r="O29" s="523"/>
      <c r="P29" s="520"/>
      <c r="Q29" s="519"/>
      <c r="R29" s="524"/>
    </row>
    <row r="30" spans="1:17" ht="12">
      <c r="A30" s="482" t="s">
        <v>198</v>
      </c>
      <c r="B30" s="490"/>
      <c r="C30" s="490"/>
      <c r="D30" s="490"/>
      <c r="E30" s="490"/>
      <c r="F30" s="525"/>
      <c r="G30" s="512"/>
      <c r="H30" s="512"/>
      <c r="I30" s="512"/>
      <c r="J30" s="512"/>
      <c r="K30" s="512"/>
      <c r="L30" s="526"/>
      <c r="M30" s="526"/>
      <c r="N30" s="527"/>
      <c r="O30" s="528"/>
      <c r="P30" s="490"/>
      <c r="Q30" s="529"/>
    </row>
    <row r="31" spans="1:17" ht="12.75" thickBot="1">
      <c r="A31" s="446"/>
      <c r="B31" s="472"/>
      <c r="C31" s="472"/>
      <c r="D31" s="472"/>
      <c r="E31" s="472"/>
      <c r="F31" s="530"/>
      <c r="G31" s="531"/>
      <c r="H31" s="532"/>
      <c r="I31" s="532"/>
      <c r="J31" s="533"/>
      <c r="K31" s="97"/>
      <c r="L31" s="534"/>
      <c r="M31" s="535"/>
      <c r="N31" s="536"/>
      <c r="O31" s="537"/>
      <c r="P31" s="538"/>
      <c r="Q31" s="539"/>
    </row>
    <row r="32" spans="1:17" ht="12">
      <c r="A32" s="540" t="s">
        <v>486</v>
      </c>
      <c r="B32" s="454" t="s">
        <v>26</v>
      </c>
      <c r="C32" s="541" t="s">
        <v>157</v>
      </c>
      <c r="D32" s="454" t="s">
        <v>158</v>
      </c>
      <c r="E32" s="542" t="s">
        <v>159</v>
      </c>
      <c r="F32" s="530"/>
      <c r="G32" s="531"/>
      <c r="H32" s="532"/>
      <c r="I32" s="532"/>
      <c r="J32" s="533"/>
      <c r="K32" s="97"/>
      <c r="L32" s="534"/>
      <c r="M32" s="535"/>
      <c r="N32" s="536"/>
      <c r="O32" s="537"/>
      <c r="P32" s="538"/>
      <c r="Q32" s="539"/>
    </row>
    <row r="33" spans="1:17" ht="12.75" thickBot="1">
      <c r="A33" s="543"/>
      <c r="B33" s="544" t="s">
        <v>22</v>
      </c>
      <c r="C33" s="545"/>
      <c r="D33" s="544" t="s">
        <v>160</v>
      </c>
      <c r="E33" s="546" t="s">
        <v>161</v>
      </c>
      <c r="F33" s="530"/>
      <c r="G33" s="531"/>
      <c r="H33" s="532"/>
      <c r="I33" s="532"/>
      <c r="J33" s="533"/>
      <c r="K33" s="97"/>
      <c r="L33" s="534"/>
      <c r="M33" s="535"/>
      <c r="N33" s="536"/>
      <c r="O33" s="537"/>
      <c r="P33" s="538"/>
      <c r="Q33" s="539"/>
    </row>
    <row r="34" spans="1:17" ht="12">
      <c r="A34" s="470" t="s">
        <v>152</v>
      </c>
      <c r="B34" s="471"/>
      <c r="C34" s="472"/>
      <c r="D34" s="471"/>
      <c r="E34" s="547"/>
      <c r="F34" s="530"/>
      <c r="G34" s="531"/>
      <c r="H34" s="532"/>
      <c r="I34" s="532"/>
      <c r="J34" s="533"/>
      <c r="K34" s="97"/>
      <c r="L34" s="534"/>
      <c r="M34" s="535"/>
      <c r="N34" s="536"/>
      <c r="O34" s="537"/>
      <c r="P34" s="538"/>
      <c r="Q34" s="539"/>
    </row>
    <row r="35" spans="1:17" ht="12">
      <c r="A35" s="548" t="s">
        <v>228</v>
      </c>
      <c r="B35" s="194">
        <v>0</v>
      </c>
      <c r="C35" s="434" t="s">
        <v>429</v>
      </c>
      <c r="D35" s="435" t="s">
        <v>429</v>
      </c>
      <c r="E35" s="436" t="s">
        <v>429</v>
      </c>
      <c r="F35" s="552"/>
      <c r="G35" s="553"/>
      <c r="H35" s="531"/>
      <c r="I35" s="531"/>
      <c r="J35" s="531"/>
      <c r="K35" s="97"/>
      <c r="L35" s="534"/>
      <c r="M35" s="535"/>
      <c r="N35" s="535"/>
      <c r="O35" s="531"/>
      <c r="P35" s="538"/>
      <c r="Q35" s="538"/>
    </row>
    <row r="36" spans="1:17" ht="12">
      <c r="A36" s="548" t="s">
        <v>229</v>
      </c>
      <c r="B36" s="473">
        <v>3404791929.382093</v>
      </c>
      <c r="C36" s="549">
        <v>0.46172643376353323</v>
      </c>
      <c r="D36" s="550">
        <v>0.1757487019217137</v>
      </c>
      <c r="E36" s="551">
        <v>0.19405479891280086</v>
      </c>
      <c r="F36" s="483"/>
      <c r="G36" s="531"/>
      <c r="H36" s="531"/>
      <c r="I36" s="531"/>
      <c r="J36" s="531"/>
      <c r="K36" s="97"/>
      <c r="L36" s="534"/>
      <c r="M36" s="535"/>
      <c r="N36" s="535"/>
      <c r="O36" s="531"/>
      <c r="P36" s="538"/>
      <c r="Q36" s="538"/>
    </row>
    <row r="37" spans="1:17" ht="12">
      <c r="A37" s="548" t="s">
        <v>230</v>
      </c>
      <c r="B37" s="473">
        <v>961400000</v>
      </c>
      <c r="C37" s="549">
        <v>0.13037618821565441</v>
      </c>
      <c r="D37" s="550">
        <v>0.1757487019217137</v>
      </c>
      <c r="E37" s="551">
        <v>0.19405479891280086</v>
      </c>
      <c r="F37" s="483"/>
      <c r="G37" s="531"/>
      <c r="H37" s="531"/>
      <c r="I37" s="531"/>
      <c r="J37" s="531"/>
      <c r="K37" s="97"/>
      <c r="L37" s="534"/>
      <c r="M37" s="535"/>
      <c r="N37" s="535"/>
      <c r="O37" s="531"/>
      <c r="P37" s="538"/>
      <c r="Q37" s="538"/>
    </row>
    <row r="38" spans="1:17" ht="12">
      <c r="A38" s="548" t="s">
        <v>231</v>
      </c>
      <c r="B38" s="473">
        <v>300000000</v>
      </c>
      <c r="C38" s="549">
        <v>0.040683229108275765</v>
      </c>
      <c r="D38" s="550">
        <v>0.1757487019217137</v>
      </c>
      <c r="E38" s="551">
        <v>0.19405479891280086</v>
      </c>
      <c r="F38" s="552"/>
      <c r="G38" s="472"/>
      <c r="H38" s="472"/>
      <c r="I38" s="472"/>
      <c r="J38" s="472"/>
      <c r="K38" s="472"/>
      <c r="L38" s="472"/>
      <c r="M38" s="472"/>
      <c r="N38" s="472"/>
      <c r="O38" s="472"/>
      <c r="P38" s="472"/>
      <c r="Q38" s="472"/>
    </row>
    <row r="39" spans="1:17" ht="12">
      <c r="A39" s="548" t="s">
        <v>162</v>
      </c>
      <c r="B39" s="473">
        <v>1040979000</v>
      </c>
      <c r="C39" s="549">
        <v>0.14116795717967934</v>
      </c>
      <c r="D39" s="550">
        <v>0</v>
      </c>
      <c r="E39" s="551">
        <v>0</v>
      </c>
      <c r="F39" s="483"/>
      <c r="G39" s="472"/>
      <c r="H39" s="472"/>
      <c r="I39" s="472"/>
      <c r="J39" s="472"/>
      <c r="K39" s="472"/>
      <c r="L39" s="472"/>
      <c r="M39" s="472"/>
      <c r="N39" s="472"/>
      <c r="O39" s="472"/>
      <c r="P39" s="472"/>
      <c r="Q39" s="472"/>
    </row>
    <row r="40" spans="1:17" ht="12">
      <c r="A40" s="548"/>
      <c r="B40" s="473"/>
      <c r="C40" s="549"/>
      <c r="D40" s="550"/>
      <c r="E40" s="551"/>
      <c r="F40" s="483"/>
      <c r="G40" s="472"/>
      <c r="H40" s="472"/>
      <c r="I40" s="472"/>
      <c r="J40" s="472"/>
      <c r="K40" s="472"/>
      <c r="L40" s="472"/>
      <c r="M40" s="472"/>
      <c r="N40" s="472"/>
      <c r="O40" s="472"/>
      <c r="P40" s="472"/>
      <c r="Q40" s="472"/>
    </row>
    <row r="41" spans="1:17" ht="12">
      <c r="A41" s="554" t="s">
        <v>282</v>
      </c>
      <c r="B41" s="473"/>
      <c r="C41" s="549"/>
      <c r="D41" s="550"/>
      <c r="E41" s="551"/>
      <c r="F41" s="483"/>
      <c r="G41" s="472"/>
      <c r="H41" s="472"/>
      <c r="I41" s="472"/>
      <c r="J41" s="472"/>
      <c r="K41" s="472"/>
      <c r="L41" s="472"/>
      <c r="M41" s="472"/>
      <c r="N41" s="472"/>
      <c r="O41" s="472"/>
      <c r="P41" s="472"/>
      <c r="Q41" s="472"/>
    </row>
    <row r="42" spans="1:17" ht="12">
      <c r="A42" s="548" t="s">
        <v>228</v>
      </c>
      <c r="B42" s="473">
        <v>156875000</v>
      </c>
      <c r="C42" s="549">
        <v>0.021273938554535868</v>
      </c>
      <c r="D42" s="550">
        <v>0.1757487019217137</v>
      </c>
      <c r="E42" s="551">
        <v>0.19405479891280086</v>
      </c>
      <c r="F42" s="483"/>
      <c r="G42" s="472"/>
      <c r="H42" s="472"/>
      <c r="I42" s="472"/>
      <c r="J42" s="472"/>
      <c r="K42" s="472"/>
      <c r="L42" s="472"/>
      <c r="M42" s="472"/>
      <c r="N42" s="472"/>
      <c r="O42" s="472"/>
      <c r="P42" s="472"/>
      <c r="Q42" s="472"/>
    </row>
    <row r="43" spans="1:17" ht="12">
      <c r="A43" s="548" t="s">
        <v>229</v>
      </c>
      <c r="B43" s="473">
        <v>156875000</v>
      </c>
      <c r="C43" s="549">
        <v>0.021273938554535868</v>
      </c>
      <c r="D43" s="550">
        <v>0.1757487019217137</v>
      </c>
      <c r="E43" s="551">
        <v>0.19405479891280086</v>
      </c>
      <c r="F43" s="483"/>
      <c r="G43" s="472"/>
      <c r="H43" s="472"/>
      <c r="I43" s="472"/>
      <c r="J43" s="472"/>
      <c r="K43" s="472"/>
      <c r="L43" s="472"/>
      <c r="M43" s="472"/>
      <c r="N43" s="472"/>
      <c r="O43" s="472"/>
      <c r="P43" s="472"/>
      <c r="Q43" s="472"/>
    </row>
    <row r="44" spans="1:17" ht="12">
      <c r="A44" s="548" t="s">
        <v>230</v>
      </c>
      <c r="B44" s="473">
        <v>156875000</v>
      </c>
      <c r="C44" s="549">
        <v>0.021273938554535868</v>
      </c>
      <c r="D44" s="550">
        <v>0.1757487019217137</v>
      </c>
      <c r="E44" s="551">
        <v>0.19405479891280086</v>
      </c>
      <c r="F44" s="483"/>
      <c r="G44" s="472"/>
      <c r="H44" s="472"/>
      <c r="I44" s="472"/>
      <c r="J44" s="472"/>
      <c r="K44" s="472"/>
      <c r="L44" s="472"/>
      <c r="M44" s="472"/>
      <c r="N44" s="472"/>
      <c r="O44" s="472"/>
      <c r="P44" s="472"/>
      <c r="Q44" s="472"/>
    </row>
    <row r="45" spans="1:17" ht="12">
      <c r="A45" s="548" t="s">
        <v>231</v>
      </c>
      <c r="B45" s="473">
        <v>156875000</v>
      </c>
      <c r="C45" s="549">
        <v>0.021273938554535868</v>
      </c>
      <c r="D45" s="550">
        <v>0.1757487019217137</v>
      </c>
      <c r="E45" s="551">
        <v>0.19405479891280086</v>
      </c>
      <c r="F45" s="483"/>
      <c r="G45" s="472"/>
      <c r="H45" s="472"/>
      <c r="I45" s="472"/>
      <c r="J45" s="472"/>
      <c r="K45" s="472"/>
      <c r="L45" s="472"/>
      <c r="M45" s="472"/>
      <c r="N45" s="472"/>
      <c r="O45" s="472"/>
      <c r="P45" s="472"/>
      <c r="Q45" s="472"/>
    </row>
    <row r="46" spans="1:17" ht="12">
      <c r="A46" s="548" t="s">
        <v>232</v>
      </c>
      <c r="B46" s="473">
        <v>156875000</v>
      </c>
      <c r="C46" s="549">
        <v>0.021273938554535868</v>
      </c>
      <c r="D46" s="550">
        <v>0.1757487019217137</v>
      </c>
      <c r="E46" s="551">
        <v>0.19405479891280086</v>
      </c>
      <c r="F46" s="483"/>
      <c r="G46" s="472"/>
      <c r="H46" s="472"/>
      <c r="I46" s="472"/>
      <c r="J46" s="472"/>
      <c r="K46" s="472"/>
      <c r="L46" s="472"/>
      <c r="M46" s="472"/>
      <c r="N46" s="472"/>
      <c r="O46" s="472"/>
      <c r="P46" s="472"/>
      <c r="Q46" s="472"/>
    </row>
    <row r="47" spans="1:17" ht="12">
      <c r="A47" s="548" t="s">
        <v>233</v>
      </c>
      <c r="B47" s="473">
        <v>156875000</v>
      </c>
      <c r="C47" s="549">
        <v>0.021273938554535868</v>
      </c>
      <c r="D47" s="550">
        <v>0.1757487019217137</v>
      </c>
      <c r="E47" s="551">
        <v>0.19405479891280086</v>
      </c>
      <c r="F47" s="483"/>
      <c r="G47" s="472"/>
      <c r="H47" s="472"/>
      <c r="I47" s="472"/>
      <c r="J47" s="472"/>
      <c r="K47" s="472"/>
      <c r="L47" s="472"/>
      <c r="M47" s="472"/>
      <c r="N47" s="472"/>
      <c r="O47" s="472"/>
      <c r="P47" s="472"/>
      <c r="Q47" s="472"/>
    </row>
    <row r="48" spans="1:17" ht="12">
      <c r="A48" s="548" t="s">
        <v>234</v>
      </c>
      <c r="B48" s="473">
        <v>156875000</v>
      </c>
      <c r="C48" s="549">
        <v>0.021273938554535868</v>
      </c>
      <c r="D48" s="550">
        <v>0.1757487019217137</v>
      </c>
      <c r="E48" s="551">
        <v>0.19405479891280086</v>
      </c>
      <c r="F48" s="483"/>
      <c r="G48" s="472"/>
      <c r="H48" s="472"/>
      <c r="I48" s="472"/>
      <c r="J48" s="472"/>
      <c r="K48" s="472"/>
      <c r="L48" s="472"/>
      <c r="M48" s="472"/>
      <c r="N48" s="472"/>
      <c r="O48" s="472"/>
      <c r="P48" s="472"/>
      <c r="Q48" s="472"/>
    </row>
    <row r="49" spans="1:17" ht="12">
      <c r="A49" s="548" t="s">
        <v>256</v>
      </c>
      <c r="B49" s="473">
        <v>156875000</v>
      </c>
      <c r="C49" s="549">
        <v>0.021273938554535868</v>
      </c>
      <c r="D49" s="550">
        <v>0.1757487019217137</v>
      </c>
      <c r="E49" s="551">
        <v>0.19405479891280086</v>
      </c>
      <c r="F49" s="483"/>
      <c r="G49" s="472"/>
      <c r="H49" s="472"/>
      <c r="I49" s="472"/>
      <c r="J49" s="472"/>
      <c r="K49" s="472"/>
      <c r="L49" s="472"/>
      <c r="M49" s="472"/>
      <c r="N49" s="472"/>
      <c r="O49" s="472"/>
      <c r="P49" s="472"/>
      <c r="Q49" s="472"/>
    </row>
    <row r="50" spans="1:17" ht="12">
      <c r="A50" s="548" t="s">
        <v>257</v>
      </c>
      <c r="B50" s="473">
        <v>156875000</v>
      </c>
      <c r="C50" s="549">
        <v>0.021273938554535868</v>
      </c>
      <c r="D50" s="550">
        <v>0.1757487019217137</v>
      </c>
      <c r="E50" s="551">
        <v>0.19405479891280086</v>
      </c>
      <c r="F50" s="483"/>
      <c r="G50" s="472"/>
      <c r="H50" s="472"/>
      <c r="I50" s="472"/>
      <c r="J50" s="472"/>
      <c r="K50" s="472"/>
      <c r="L50" s="472"/>
      <c r="M50" s="472"/>
      <c r="N50" s="472"/>
      <c r="O50" s="472"/>
      <c r="P50" s="472"/>
      <c r="Q50" s="472"/>
    </row>
    <row r="51" spans="1:17" ht="12">
      <c r="A51" s="548" t="s">
        <v>162</v>
      </c>
      <c r="B51" s="473">
        <v>255000000</v>
      </c>
      <c r="C51" s="549">
        <v>0.0345807447420344</v>
      </c>
      <c r="D51" s="550">
        <v>0</v>
      </c>
      <c r="E51" s="551">
        <v>0</v>
      </c>
      <c r="F51" s="483"/>
      <c r="G51" s="472"/>
      <c r="H51" s="472"/>
      <c r="I51" s="472"/>
      <c r="J51" s="472"/>
      <c r="K51" s="472"/>
      <c r="L51" s="472"/>
      <c r="M51" s="472"/>
      <c r="N51" s="472"/>
      <c r="O51" s="472"/>
      <c r="P51" s="472"/>
      <c r="Q51" s="472"/>
    </row>
    <row r="52" spans="1:17" ht="12.75" thickBot="1">
      <c r="A52" s="634"/>
      <c r="B52" s="555"/>
      <c r="C52" s="556"/>
      <c r="D52" s="557"/>
      <c r="E52" s="558"/>
      <c r="F52" s="559"/>
      <c r="G52" s="560"/>
      <c r="H52" s="560"/>
      <c r="I52" s="560"/>
      <c r="J52" s="560"/>
      <c r="K52" s="560"/>
      <c r="L52" s="560"/>
      <c r="M52" s="560"/>
      <c r="N52" s="560"/>
      <c r="O52" s="560"/>
      <c r="P52" s="560"/>
      <c r="Q52" s="560"/>
    </row>
    <row r="53" spans="1:17" ht="12">
      <c r="A53" s="548"/>
      <c r="B53" s="561">
        <v>7374045929.382093</v>
      </c>
      <c r="C53" s="562">
        <v>1</v>
      </c>
      <c r="D53" s="563"/>
      <c r="E53" s="564"/>
      <c r="F53" s="552"/>
      <c r="G53" s="472"/>
      <c r="H53" s="472"/>
      <c r="I53" s="472"/>
      <c r="J53" s="472"/>
      <c r="K53" s="472"/>
      <c r="L53" s="472"/>
      <c r="M53" s="472"/>
      <c r="N53" s="472"/>
      <c r="O53" s="472"/>
      <c r="P53" s="472"/>
      <c r="Q53" s="472"/>
    </row>
    <row r="54" spans="1:17" ht="12.75" thickBot="1">
      <c r="A54" s="548"/>
      <c r="B54" s="565"/>
      <c r="C54" s="566"/>
      <c r="D54" s="563"/>
      <c r="E54" s="564"/>
      <c r="F54" s="552"/>
      <c r="G54" s="531"/>
      <c r="H54" s="531"/>
      <c r="I54" s="531"/>
      <c r="J54" s="531"/>
      <c r="K54" s="97"/>
      <c r="L54" s="534"/>
      <c r="M54" s="535"/>
      <c r="N54" s="535"/>
      <c r="O54" s="567"/>
      <c r="P54" s="538"/>
      <c r="Q54" s="538"/>
    </row>
    <row r="55" spans="1:17" ht="12">
      <c r="A55" s="568"/>
      <c r="B55" s="569"/>
      <c r="C55" s="570"/>
      <c r="D55" s="569"/>
      <c r="E55" s="571"/>
      <c r="F55" s="552"/>
      <c r="G55" s="531"/>
      <c r="H55" s="531"/>
      <c r="I55" s="531"/>
      <c r="J55" s="531"/>
      <c r="K55" s="97"/>
      <c r="L55" s="534"/>
      <c r="M55" s="535"/>
      <c r="N55" s="535"/>
      <c r="O55" s="567"/>
      <c r="P55" s="538"/>
      <c r="Q55" s="538"/>
    </row>
    <row r="56" spans="1:17" ht="12">
      <c r="A56" s="548" t="s">
        <v>235</v>
      </c>
      <c r="B56" s="473">
        <v>134990000</v>
      </c>
      <c r="C56" s="549">
        <v>0.01830609699108715</v>
      </c>
      <c r="D56" s="242"/>
      <c r="E56" s="564"/>
      <c r="F56" s="472"/>
      <c r="G56" s="472"/>
      <c r="H56" s="472"/>
      <c r="I56" s="472"/>
      <c r="J56" s="472"/>
      <c r="K56" s="472"/>
      <c r="L56" s="472"/>
      <c r="M56" s="472"/>
      <c r="N56" s="472"/>
      <c r="O56" s="472"/>
      <c r="P56" s="472"/>
      <c r="Q56" s="472"/>
    </row>
    <row r="57" spans="1:17" ht="12.75" thickBot="1">
      <c r="A57" s="572"/>
      <c r="B57" s="573"/>
      <c r="C57" s="443"/>
      <c r="D57" s="573"/>
      <c r="E57" s="574"/>
      <c r="F57" s="449"/>
      <c r="G57" s="472"/>
      <c r="H57" s="472"/>
      <c r="I57" s="472"/>
      <c r="J57" s="472"/>
      <c r="K57" s="472"/>
      <c r="L57" s="484"/>
      <c r="M57" s="484"/>
      <c r="N57" s="485"/>
      <c r="O57" s="486"/>
      <c r="P57" s="449"/>
      <c r="Q57" s="487"/>
    </row>
    <row r="58" spans="1:17" ht="12">
      <c r="A58" s="446" t="s">
        <v>510</v>
      </c>
      <c r="B58" s="449"/>
      <c r="C58" s="449"/>
      <c r="D58" s="449"/>
      <c r="E58" s="449"/>
      <c r="F58" s="449"/>
      <c r="G58" s="472"/>
      <c r="H58" s="472"/>
      <c r="I58" s="472"/>
      <c r="J58" s="472"/>
      <c r="K58" s="472"/>
      <c r="L58" s="484"/>
      <c r="M58" s="484"/>
      <c r="N58" s="485"/>
      <c r="O58" s="486"/>
      <c r="P58" s="449"/>
      <c r="Q58" s="487"/>
    </row>
    <row r="59" spans="1:17" ht="12.75" thickBot="1">
      <c r="A59" s="446"/>
      <c r="B59" s="449"/>
      <c r="C59" s="449"/>
      <c r="D59" s="449"/>
      <c r="E59" s="449"/>
      <c r="F59" s="449"/>
      <c r="G59" s="472"/>
      <c r="H59" s="472"/>
      <c r="I59" s="472"/>
      <c r="J59" s="472"/>
      <c r="K59" s="472"/>
      <c r="L59" s="484"/>
      <c r="M59" s="484"/>
      <c r="N59" s="485"/>
      <c r="O59" s="486"/>
      <c r="P59" s="449"/>
      <c r="Q59" s="487"/>
    </row>
    <row r="60" spans="1:17" ht="12">
      <c r="A60" s="540" t="s">
        <v>487</v>
      </c>
      <c r="B60" s="542"/>
      <c r="C60" s="449"/>
      <c r="D60" s="449"/>
      <c r="E60" s="449"/>
      <c r="F60" s="449"/>
      <c r="G60" s="472"/>
      <c r="H60" s="472"/>
      <c r="I60" s="472"/>
      <c r="J60" s="472"/>
      <c r="K60" s="472"/>
      <c r="L60" s="484"/>
      <c r="M60" s="484"/>
      <c r="N60" s="485"/>
      <c r="O60" s="486"/>
      <c r="P60" s="449"/>
      <c r="Q60" s="487"/>
    </row>
    <row r="61" spans="1:17" ht="12.75" thickBot="1">
      <c r="A61" s="543"/>
      <c r="B61" s="546"/>
      <c r="C61" s="446"/>
      <c r="D61" s="446"/>
      <c r="E61" s="446"/>
      <c r="F61" s="446"/>
      <c r="G61" s="446"/>
      <c r="H61" s="446"/>
      <c r="I61" s="446"/>
      <c r="J61" s="446"/>
      <c r="K61" s="446"/>
      <c r="L61" s="446"/>
      <c r="M61" s="446"/>
      <c r="N61" s="446"/>
      <c r="O61" s="446"/>
      <c r="P61" s="446"/>
      <c r="Q61" s="446"/>
    </row>
    <row r="62" spans="1:17" ht="12">
      <c r="A62" s="635" t="s">
        <v>169</v>
      </c>
      <c r="B62" s="253">
        <v>134990000</v>
      </c>
      <c r="C62" s="446"/>
      <c r="D62" s="446"/>
      <c r="E62" s="446"/>
      <c r="F62" s="446"/>
      <c r="G62" s="446"/>
      <c r="H62" s="446"/>
      <c r="I62" s="446"/>
      <c r="J62" s="446"/>
      <c r="K62" s="446"/>
      <c r="L62" s="446"/>
      <c r="M62" s="446"/>
      <c r="N62" s="446"/>
      <c r="O62" s="446"/>
      <c r="P62" s="446"/>
      <c r="Q62" s="446"/>
    </row>
    <row r="63" spans="1:17" ht="12">
      <c r="A63" s="635" t="s">
        <v>170</v>
      </c>
      <c r="B63" s="253"/>
      <c r="C63" s="446"/>
      <c r="D63" s="446"/>
      <c r="E63" s="446"/>
      <c r="F63" s="446"/>
      <c r="G63" s="446"/>
      <c r="H63" s="446"/>
      <c r="I63" s="446"/>
      <c r="J63" s="446"/>
      <c r="K63" s="446"/>
      <c r="L63" s="446"/>
      <c r="M63" s="446"/>
      <c r="N63" s="446"/>
      <c r="O63" s="446"/>
      <c r="P63" s="446"/>
      <c r="Q63" s="446"/>
    </row>
    <row r="64" spans="1:17" ht="12">
      <c r="A64" s="635" t="s">
        <v>171</v>
      </c>
      <c r="B64" s="253"/>
      <c r="C64" s="446"/>
      <c r="D64" s="446"/>
      <c r="E64" s="446"/>
      <c r="F64" s="446"/>
      <c r="G64" s="446"/>
      <c r="H64" s="446"/>
      <c r="I64" s="446"/>
      <c r="J64" s="446"/>
      <c r="K64" s="446"/>
      <c r="L64" s="446"/>
      <c r="M64" s="446"/>
      <c r="N64" s="446"/>
      <c r="O64" s="446"/>
      <c r="P64" s="446"/>
      <c r="Q64" s="446"/>
    </row>
    <row r="65" spans="1:17" ht="12.75" thickBot="1">
      <c r="A65" s="636" t="s">
        <v>172</v>
      </c>
      <c r="B65" s="254">
        <v>134990000</v>
      </c>
      <c r="C65" s="446"/>
      <c r="D65" s="446"/>
      <c r="E65" s="446"/>
      <c r="F65" s="446"/>
      <c r="G65" s="446"/>
      <c r="H65" s="446"/>
      <c r="I65" s="446"/>
      <c r="J65" s="446"/>
      <c r="K65" s="446"/>
      <c r="L65" s="446"/>
      <c r="M65" s="446"/>
      <c r="N65" s="446"/>
      <c r="O65" s="446"/>
      <c r="P65" s="446"/>
      <c r="Q65" s="446"/>
    </row>
    <row r="66" spans="1:17" ht="12.75" thickBot="1">
      <c r="A66" s="450"/>
      <c r="B66" s="450"/>
      <c r="C66" s="446"/>
      <c r="D66" s="446"/>
      <c r="E66" s="446"/>
      <c r="F66" s="446"/>
      <c r="G66" s="446"/>
      <c r="H66" s="446"/>
      <c r="I66" s="446"/>
      <c r="J66" s="446"/>
      <c r="K66" s="446"/>
      <c r="L66" s="446"/>
      <c r="M66" s="446"/>
      <c r="N66" s="446"/>
      <c r="O66" s="446"/>
      <c r="P66" s="446"/>
      <c r="Q66" s="446"/>
    </row>
    <row r="67" spans="1:17" ht="12">
      <c r="A67" s="540" t="s">
        <v>488</v>
      </c>
      <c r="B67" s="454"/>
      <c r="C67" s="446"/>
      <c r="D67" s="446"/>
      <c r="E67" s="446"/>
      <c r="F67" s="446"/>
      <c r="G67" s="446"/>
      <c r="H67" s="446"/>
      <c r="I67" s="446"/>
      <c r="J67" s="446"/>
      <c r="K67" s="446"/>
      <c r="L67" s="446"/>
      <c r="M67" s="446"/>
      <c r="N67" s="446"/>
      <c r="O67" s="446"/>
      <c r="P67" s="446"/>
      <c r="Q67" s="446"/>
    </row>
    <row r="68" spans="1:17" ht="12.75" thickBot="1">
      <c r="A68" s="543"/>
      <c r="B68" s="544"/>
      <c r="C68" s="446"/>
      <c r="D68" s="446"/>
      <c r="E68" s="446"/>
      <c r="F68" s="446"/>
      <c r="G68" s="446"/>
      <c r="H68" s="446"/>
      <c r="I68" s="446"/>
      <c r="J68" s="446"/>
      <c r="K68" s="446"/>
      <c r="L68" s="446"/>
      <c r="M68" s="446"/>
      <c r="N68" s="446"/>
      <c r="O68" s="446"/>
      <c r="P68" s="446"/>
      <c r="Q68" s="446"/>
    </row>
    <row r="69" spans="1:17" ht="12" customHeight="1">
      <c r="A69" s="834" t="s">
        <v>511</v>
      </c>
      <c r="B69" s="575"/>
      <c r="C69" s="446"/>
      <c r="D69" s="446"/>
      <c r="E69" s="446"/>
      <c r="F69" s="446"/>
      <c r="G69" s="446"/>
      <c r="H69" s="446"/>
      <c r="I69" s="446"/>
      <c r="J69" s="446"/>
      <c r="K69" s="446"/>
      <c r="L69" s="446"/>
      <c r="M69" s="446"/>
      <c r="N69" s="446"/>
      <c r="O69" s="446"/>
      <c r="P69" s="446"/>
      <c r="Q69" s="446"/>
    </row>
    <row r="70" spans="1:17" ht="12.75" thickBot="1">
      <c r="A70" s="835"/>
      <c r="B70" s="576">
        <v>0.0171</v>
      </c>
      <c r="C70" s="446"/>
      <c r="D70" s="446"/>
      <c r="E70" s="446"/>
      <c r="F70" s="446"/>
      <c r="G70" s="446"/>
      <c r="H70" s="446"/>
      <c r="I70" s="446"/>
      <c r="J70" s="446"/>
      <c r="K70" s="446"/>
      <c r="L70" s="446"/>
      <c r="M70" s="446"/>
      <c r="N70" s="446"/>
      <c r="O70" s="446"/>
      <c r="P70" s="446"/>
      <c r="Q70" s="446"/>
    </row>
    <row r="71" spans="1:17" ht="12">
      <c r="A71" s="446" t="s">
        <v>236</v>
      </c>
      <c r="B71" s="446"/>
      <c r="C71" s="446"/>
      <c r="D71" s="446"/>
      <c r="E71" s="446"/>
      <c r="F71" s="446"/>
      <c r="G71" s="446"/>
      <c r="H71" s="446"/>
      <c r="I71" s="446"/>
      <c r="J71" s="446"/>
      <c r="K71" s="446"/>
      <c r="L71" s="446"/>
      <c r="M71" s="446"/>
      <c r="N71" s="446"/>
      <c r="O71" s="446"/>
      <c r="P71" s="446"/>
      <c r="Q71" s="446"/>
    </row>
    <row r="72" spans="1:17" ht="12">
      <c r="A72" s="446"/>
      <c r="B72" s="446"/>
      <c r="C72" s="446"/>
      <c r="D72" s="446"/>
      <c r="E72" s="446"/>
      <c r="F72" s="446"/>
      <c r="G72" s="446"/>
      <c r="H72" s="446"/>
      <c r="I72" s="446"/>
      <c r="J72" s="446"/>
      <c r="K72" s="446"/>
      <c r="L72" s="446"/>
      <c r="M72" s="446"/>
      <c r="N72" s="446"/>
      <c r="O72" s="446"/>
      <c r="P72" s="446"/>
      <c r="Q72" s="446"/>
    </row>
    <row r="73" spans="1:17" ht="12">
      <c r="A73" s="446"/>
      <c r="B73" s="446"/>
      <c r="C73" s="446"/>
      <c r="D73" s="446"/>
      <c r="E73" s="446"/>
      <c r="F73" s="446"/>
      <c r="G73" s="446"/>
      <c r="H73" s="446"/>
      <c r="I73" s="446"/>
      <c r="J73" s="446"/>
      <c r="K73" s="446"/>
      <c r="L73" s="446"/>
      <c r="M73" s="446"/>
      <c r="N73" s="446"/>
      <c r="O73" s="446"/>
      <c r="P73" s="446"/>
      <c r="Q73" s="446"/>
    </row>
    <row r="74" spans="1:17" ht="12">
      <c r="A74" s="446"/>
      <c r="B74" s="446"/>
      <c r="C74" s="449"/>
      <c r="D74" s="449"/>
      <c r="E74" s="449"/>
      <c r="F74" s="449"/>
      <c r="G74" s="472"/>
      <c r="H74" s="472"/>
      <c r="I74" s="472"/>
      <c r="J74" s="472"/>
      <c r="K74" s="472"/>
      <c r="L74" s="484"/>
      <c r="M74" s="484"/>
      <c r="N74" s="485"/>
      <c r="O74" s="486"/>
      <c r="P74" s="449"/>
      <c r="Q74" s="487"/>
    </row>
    <row r="75" spans="1:17" ht="12">
      <c r="A75" s="446"/>
      <c r="B75" s="446"/>
      <c r="C75" s="446"/>
      <c r="D75" s="446"/>
      <c r="E75" s="446"/>
      <c r="F75" s="446"/>
      <c r="G75" s="446"/>
      <c r="H75" s="446"/>
      <c r="I75" s="446"/>
      <c r="J75" s="446"/>
      <c r="K75" s="446"/>
      <c r="L75" s="446"/>
      <c r="M75" s="446"/>
      <c r="N75" s="446"/>
      <c r="O75" s="446"/>
      <c r="P75" s="446"/>
      <c r="Q75" s="446"/>
    </row>
    <row r="76" spans="1:17" ht="12">
      <c r="A76" s="446"/>
      <c r="B76" s="446"/>
      <c r="C76" s="446"/>
      <c r="D76" s="446"/>
      <c r="E76" s="446"/>
      <c r="F76" s="446"/>
      <c r="G76" s="446"/>
      <c r="H76" s="446"/>
      <c r="I76" s="446"/>
      <c r="J76" s="446"/>
      <c r="K76" s="446"/>
      <c r="L76" s="446"/>
      <c r="M76" s="446"/>
      <c r="N76" s="446"/>
      <c r="O76" s="446"/>
      <c r="P76" s="446"/>
      <c r="Q76" s="446"/>
    </row>
    <row r="77" spans="1:17" ht="12">
      <c r="A77" s="446"/>
      <c r="B77" s="446"/>
      <c r="C77" s="446"/>
      <c r="D77" s="446"/>
      <c r="E77" s="446"/>
      <c r="F77" s="446"/>
      <c r="G77" s="446"/>
      <c r="H77" s="446"/>
      <c r="I77" s="446"/>
      <c r="J77" s="446"/>
      <c r="K77" s="446"/>
      <c r="L77" s="446"/>
      <c r="M77" s="446"/>
      <c r="N77" s="446"/>
      <c r="O77" s="446"/>
      <c r="P77" s="446"/>
      <c r="Q77" s="446"/>
    </row>
    <row r="78" spans="1:17" ht="12">
      <c r="A78" s="446"/>
      <c r="B78" s="446"/>
      <c r="C78" s="446"/>
      <c r="D78" s="446"/>
      <c r="E78" s="446"/>
      <c r="F78" s="446"/>
      <c r="G78" s="446"/>
      <c r="H78" s="446"/>
      <c r="I78" s="446"/>
      <c r="J78" s="446"/>
      <c r="K78" s="446"/>
      <c r="L78" s="446"/>
      <c r="M78" s="446"/>
      <c r="N78" s="446"/>
      <c r="O78" s="446"/>
      <c r="P78" s="446"/>
      <c r="Q78" s="446"/>
    </row>
    <row r="79" spans="1:17" ht="12">
      <c r="A79" s="446"/>
      <c r="B79" s="446"/>
      <c r="C79" s="446"/>
      <c r="D79" s="446"/>
      <c r="E79" s="446"/>
      <c r="F79" s="446"/>
      <c r="G79" s="446"/>
      <c r="H79" s="446"/>
      <c r="I79" s="446"/>
      <c r="J79" s="446"/>
      <c r="K79" s="446"/>
      <c r="L79" s="446"/>
      <c r="M79" s="446"/>
      <c r="N79" s="446"/>
      <c r="O79" s="446"/>
      <c r="P79" s="446"/>
      <c r="Q79" s="446"/>
    </row>
    <row r="80" spans="1:17" ht="12">
      <c r="A80" s="446"/>
      <c r="B80" s="446"/>
      <c r="C80" s="446"/>
      <c r="D80" s="446"/>
      <c r="E80" s="446"/>
      <c r="F80" s="446"/>
      <c r="G80" s="446"/>
      <c r="H80" s="446"/>
      <c r="I80" s="446"/>
      <c r="J80" s="446"/>
      <c r="K80" s="446"/>
      <c r="L80" s="446"/>
      <c r="M80" s="446"/>
      <c r="N80" s="446"/>
      <c r="O80" s="446"/>
      <c r="P80" s="446"/>
      <c r="Q80" s="446"/>
    </row>
    <row r="81" spans="1:17" ht="12">
      <c r="A81" s="446"/>
      <c r="B81" s="446"/>
      <c r="C81" s="446"/>
      <c r="D81" s="446"/>
      <c r="E81" s="446"/>
      <c r="F81" s="446"/>
      <c r="G81" s="446"/>
      <c r="H81" s="446"/>
      <c r="I81" s="446"/>
      <c r="J81" s="446"/>
      <c r="K81" s="446"/>
      <c r="L81" s="446"/>
      <c r="M81" s="446"/>
      <c r="N81" s="446"/>
      <c r="O81" s="446"/>
      <c r="P81" s="446"/>
      <c r="Q81" s="446"/>
    </row>
    <row r="82" spans="1:17" ht="12">
      <c r="A82" s="446"/>
      <c r="B82" s="446"/>
      <c r="C82" s="446"/>
      <c r="D82" s="446"/>
      <c r="E82" s="446"/>
      <c r="F82" s="446"/>
      <c r="G82" s="446"/>
      <c r="H82" s="446"/>
      <c r="I82" s="446"/>
      <c r="J82" s="446"/>
      <c r="K82" s="446"/>
      <c r="L82" s="446"/>
      <c r="M82" s="446"/>
      <c r="N82" s="446"/>
      <c r="O82" s="446"/>
      <c r="P82" s="446"/>
      <c r="Q82" s="446"/>
    </row>
    <row r="83" spans="1:17" ht="12">
      <c r="A83" s="446"/>
      <c r="B83" s="446"/>
      <c r="C83" s="446"/>
      <c r="D83" s="446"/>
      <c r="E83" s="446"/>
      <c r="F83" s="446"/>
      <c r="G83" s="446"/>
      <c r="H83" s="446"/>
      <c r="I83" s="446"/>
      <c r="J83" s="446"/>
      <c r="K83" s="446"/>
      <c r="L83" s="446"/>
      <c r="M83" s="446"/>
      <c r="N83" s="446"/>
      <c r="O83" s="446"/>
      <c r="P83" s="446"/>
      <c r="Q83" s="446"/>
    </row>
    <row r="84" spans="1:17" ht="12">
      <c r="A84" s="446"/>
      <c r="B84" s="446"/>
      <c r="C84" s="446"/>
      <c r="D84" s="446"/>
      <c r="E84" s="446"/>
      <c r="F84" s="446"/>
      <c r="G84" s="446"/>
      <c r="H84" s="446"/>
      <c r="I84" s="446"/>
      <c r="J84" s="446"/>
      <c r="K84" s="446"/>
      <c r="L84" s="446"/>
      <c r="M84" s="446"/>
      <c r="N84" s="446"/>
      <c r="O84" s="446"/>
      <c r="P84" s="446"/>
      <c r="Q84" s="446"/>
    </row>
    <row r="85" spans="1:17" ht="12">
      <c r="A85" s="446"/>
      <c r="B85" s="446"/>
      <c r="C85" s="446"/>
      <c r="D85" s="446"/>
      <c r="E85" s="446"/>
      <c r="F85" s="446"/>
      <c r="G85" s="446"/>
      <c r="H85" s="446"/>
      <c r="I85" s="446"/>
      <c r="J85" s="446"/>
      <c r="K85" s="446"/>
      <c r="L85" s="446"/>
      <c r="M85" s="446"/>
      <c r="N85" s="446"/>
      <c r="O85" s="446"/>
      <c r="P85" s="446"/>
      <c r="Q85" s="446"/>
    </row>
    <row r="86" spans="1:17" ht="12">
      <c r="A86" s="446"/>
      <c r="B86" s="446"/>
      <c r="C86" s="446"/>
      <c r="D86" s="446"/>
      <c r="E86" s="446"/>
      <c r="F86" s="446"/>
      <c r="G86" s="446"/>
      <c r="H86" s="446"/>
      <c r="I86" s="446"/>
      <c r="J86" s="446"/>
      <c r="K86" s="446"/>
      <c r="L86" s="446"/>
      <c r="M86" s="446"/>
      <c r="N86" s="446"/>
      <c r="O86" s="446"/>
      <c r="P86" s="446"/>
      <c r="Q86" s="446"/>
    </row>
    <row r="87" spans="1:17" ht="12">
      <c r="A87" s="446"/>
      <c r="B87" s="446"/>
      <c r="C87" s="446"/>
      <c r="D87" s="446"/>
      <c r="E87" s="446"/>
      <c r="F87" s="446"/>
      <c r="G87" s="446"/>
      <c r="H87" s="446"/>
      <c r="I87" s="446"/>
      <c r="J87" s="446"/>
      <c r="K87" s="446"/>
      <c r="L87" s="446"/>
      <c r="M87" s="446"/>
      <c r="N87" s="446"/>
      <c r="O87" s="446"/>
      <c r="P87" s="446"/>
      <c r="Q87" s="446"/>
    </row>
    <row r="88" spans="1:17" ht="12">
      <c r="A88" s="446"/>
      <c r="B88" s="446"/>
      <c r="C88" s="446"/>
      <c r="D88" s="446"/>
      <c r="E88" s="446"/>
      <c r="F88" s="446"/>
      <c r="G88" s="446"/>
      <c r="H88" s="446"/>
      <c r="I88" s="446"/>
      <c r="J88" s="446"/>
      <c r="K88" s="446"/>
      <c r="L88" s="446"/>
      <c r="M88" s="446"/>
      <c r="N88" s="446"/>
      <c r="O88" s="446"/>
      <c r="P88" s="446"/>
      <c r="Q88" s="446"/>
    </row>
    <row r="89" spans="3:17" ht="12">
      <c r="C89" s="446"/>
      <c r="D89" s="446"/>
      <c r="E89" s="446"/>
      <c r="F89" s="446"/>
      <c r="G89" s="446"/>
      <c r="H89" s="446"/>
      <c r="I89" s="446"/>
      <c r="J89" s="446"/>
      <c r="K89" s="446"/>
      <c r="L89" s="446"/>
      <c r="M89" s="446"/>
      <c r="N89" s="446"/>
      <c r="O89" s="446"/>
      <c r="P89" s="446"/>
      <c r="Q89" s="446"/>
    </row>
    <row r="90" spans="1:17" ht="12">
      <c r="A90" s="446"/>
      <c r="B90" s="446"/>
      <c r="C90" s="446"/>
      <c r="D90" s="446"/>
      <c r="E90" s="446"/>
      <c r="F90" s="446"/>
      <c r="G90" s="446"/>
      <c r="H90" s="446"/>
      <c r="I90" s="446"/>
      <c r="J90" s="446"/>
      <c r="K90" s="446"/>
      <c r="L90" s="446"/>
      <c r="M90" s="446"/>
      <c r="N90" s="446"/>
      <c r="O90" s="446"/>
      <c r="P90" s="446"/>
      <c r="Q90" s="446"/>
    </row>
    <row r="91" spans="1:17" ht="12">
      <c r="A91" s="446"/>
      <c r="B91" s="446"/>
      <c r="C91" s="446"/>
      <c r="D91" s="446"/>
      <c r="E91" s="446"/>
      <c r="F91" s="446"/>
      <c r="G91" s="446"/>
      <c r="H91" s="446"/>
      <c r="I91" s="446"/>
      <c r="J91" s="446"/>
      <c r="K91" s="446"/>
      <c r="L91" s="446"/>
      <c r="M91" s="446"/>
      <c r="N91" s="446"/>
      <c r="O91" s="446"/>
      <c r="P91" s="446"/>
      <c r="Q91" s="446"/>
    </row>
    <row r="92" spans="1:17" ht="12">
      <c r="A92" s="446"/>
      <c r="B92" s="446"/>
      <c r="C92" s="446"/>
      <c r="D92" s="446"/>
      <c r="E92" s="446"/>
      <c r="F92" s="446"/>
      <c r="G92" s="446"/>
      <c r="H92" s="446"/>
      <c r="I92" s="446"/>
      <c r="J92" s="446"/>
      <c r="K92" s="446"/>
      <c r="L92" s="446"/>
      <c r="M92" s="446"/>
      <c r="N92" s="446"/>
      <c r="O92" s="446"/>
      <c r="P92" s="446"/>
      <c r="Q92" s="446"/>
    </row>
  </sheetData>
  <sheetProtection/>
  <mergeCells count="1">
    <mergeCell ref="A69:A7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Header>&amp;CLangton Investors' Report - February 2012</oddHeader>
    <oddFooter>&amp;CPage 8</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S65"/>
  <sheetViews>
    <sheetView view="pageLayout" workbookViewId="0" topLeftCell="A16">
      <selection activeCell="C32" sqref="C32"/>
    </sheetView>
  </sheetViews>
  <sheetFormatPr defaultColWidth="9.140625" defaultRowHeight="12"/>
  <cols>
    <col min="1" max="1" width="9.140625" style="158" customWidth="1"/>
    <col min="2" max="2" width="51.7109375" style="158" customWidth="1"/>
    <col min="3" max="3" width="15.140625" style="158" bestFit="1" customWidth="1"/>
    <col min="4" max="4" width="17.421875" style="158" customWidth="1"/>
    <col min="5" max="5" width="17.7109375" style="158" bestFit="1" customWidth="1"/>
    <col min="6" max="6" width="17.7109375" style="158" customWidth="1"/>
    <col min="7" max="7" width="15.57421875" style="158" customWidth="1"/>
    <col min="8" max="8" width="15.00390625" style="158" customWidth="1"/>
    <col min="9" max="9" width="16.140625" style="158" customWidth="1"/>
    <col min="10" max="10" width="15.140625" style="158" bestFit="1" customWidth="1"/>
    <col min="11" max="11" width="13.28125" style="158" bestFit="1" customWidth="1"/>
    <col min="12" max="12" width="9.421875" style="158" bestFit="1" customWidth="1"/>
    <col min="13" max="13" width="14.140625" style="158" bestFit="1" customWidth="1"/>
    <col min="14" max="14" width="15.421875" style="158" bestFit="1" customWidth="1"/>
    <col min="15" max="15" width="13.00390625" style="158" bestFit="1" customWidth="1"/>
    <col min="16" max="16" width="11.421875" style="158" bestFit="1" customWidth="1"/>
    <col min="17" max="17" width="9.7109375" style="158" customWidth="1"/>
    <col min="18" max="18" width="10.00390625" style="158" customWidth="1"/>
    <col min="19" max="19" width="10.7109375" style="158" customWidth="1"/>
    <col min="20" max="16384" width="9.140625" style="158" customWidth="1"/>
  </cols>
  <sheetData>
    <row r="2" spans="2:19" ht="12.75" thickBot="1">
      <c r="B2" s="153" t="s">
        <v>120</v>
      </c>
      <c r="C2" s="154"/>
      <c r="D2" s="155"/>
      <c r="E2" s="156"/>
      <c r="F2" s="156"/>
      <c r="G2" s="156"/>
      <c r="H2" s="156"/>
      <c r="I2" s="156"/>
      <c r="J2" s="156"/>
      <c r="K2" s="156"/>
      <c r="L2" s="156"/>
      <c r="M2" s="156"/>
      <c r="N2" s="156"/>
      <c r="O2" s="156"/>
      <c r="P2" s="156"/>
      <c r="Q2" s="156"/>
      <c r="R2" s="157"/>
      <c r="S2" s="157"/>
    </row>
    <row r="3" spans="2:18" ht="12">
      <c r="B3" s="159"/>
      <c r="C3" s="160"/>
      <c r="D3" s="161"/>
      <c r="E3" s="162"/>
      <c r="F3" s="160"/>
      <c r="G3" s="162"/>
      <c r="H3" s="162"/>
      <c r="I3" s="162"/>
      <c r="J3" s="162"/>
      <c r="K3" s="162"/>
      <c r="L3" s="162"/>
      <c r="M3" s="162"/>
      <c r="N3" s="162"/>
      <c r="O3" s="162"/>
      <c r="P3" s="162"/>
      <c r="Q3" s="162"/>
      <c r="R3" s="162"/>
    </row>
    <row r="4" spans="2:18" ht="12">
      <c r="B4" s="163" t="s">
        <v>121</v>
      </c>
      <c r="C4" s="164">
        <v>40625</v>
      </c>
      <c r="D4" s="162"/>
      <c r="E4" s="391" t="s">
        <v>153</v>
      </c>
      <c r="F4" s="162"/>
      <c r="G4" s="162"/>
      <c r="H4" s="162"/>
      <c r="I4" s="162"/>
      <c r="J4" s="162"/>
      <c r="K4" s="162"/>
      <c r="L4" s="162"/>
      <c r="M4" s="162"/>
      <c r="N4" s="162"/>
      <c r="O4" s="162"/>
      <c r="P4" s="162"/>
      <c r="Q4" s="162"/>
      <c r="R4" s="162"/>
    </row>
    <row r="5" spans="2:18" ht="12.75" thickBot="1">
      <c r="B5" s="165"/>
      <c r="C5" s="165"/>
      <c r="D5" s="165"/>
      <c r="E5" s="159"/>
      <c r="F5" s="165"/>
      <c r="G5" s="165"/>
      <c r="H5" s="165"/>
      <c r="I5" s="165"/>
      <c r="J5" s="165"/>
      <c r="K5" s="165"/>
      <c r="L5" s="165"/>
      <c r="M5" s="165"/>
      <c r="N5" s="165"/>
      <c r="O5" s="165"/>
      <c r="P5" s="165"/>
      <c r="Q5" s="165"/>
      <c r="R5" s="165"/>
    </row>
    <row r="6" spans="2:19" ht="29.25" customHeight="1" thickBot="1">
      <c r="B6" s="392" t="s">
        <v>154</v>
      </c>
      <c r="C6" s="392" t="s">
        <v>122</v>
      </c>
      <c r="D6" s="166" t="s">
        <v>458</v>
      </c>
      <c r="E6" s="166" t="s">
        <v>459</v>
      </c>
      <c r="F6" s="392" t="s">
        <v>123</v>
      </c>
      <c r="G6" s="392" t="s">
        <v>124</v>
      </c>
      <c r="H6" s="392" t="s">
        <v>125</v>
      </c>
      <c r="I6" s="392" t="s">
        <v>126</v>
      </c>
      <c r="J6" s="392" t="s">
        <v>127</v>
      </c>
      <c r="K6" s="392" t="s">
        <v>128</v>
      </c>
      <c r="L6" s="392" t="s">
        <v>129</v>
      </c>
      <c r="M6" s="392" t="s">
        <v>130</v>
      </c>
      <c r="N6" s="392" t="s">
        <v>131</v>
      </c>
      <c r="O6" s="392" t="s">
        <v>132</v>
      </c>
      <c r="P6" s="392" t="s">
        <v>133</v>
      </c>
      <c r="Q6" s="392" t="s">
        <v>134</v>
      </c>
      <c r="R6" s="392" t="s">
        <v>135</v>
      </c>
      <c r="S6" s="392" t="s">
        <v>195</v>
      </c>
    </row>
    <row r="7" spans="2:19" ht="12">
      <c r="B7" s="167"/>
      <c r="C7" s="168"/>
      <c r="D7" s="169"/>
      <c r="E7" s="168"/>
      <c r="F7" s="168"/>
      <c r="G7" s="169"/>
      <c r="H7" s="170"/>
      <c r="I7" s="171"/>
      <c r="J7" s="172"/>
      <c r="K7" s="173"/>
      <c r="L7" s="174"/>
      <c r="M7" s="175"/>
      <c r="N7" s="176"/>
      <c r="O7" s="175"/>
      <c r="P7" s="177"/>
      <c r="Q7" s="178"/>
      <c r="R7" s="179"/>
      <c r="S7" s="180"/>
    </row>
    <row r="8" spans="2:19" ht="12">
      <c r="B8" s="259" t="s">
        <v>136</v>
      </c>
      <c r="C8" s="182" t="s">
        <v>269</v>
      </c>
      <c r="D8" s="183" t="s">
        <v>137</v>
      </c>
      <c r="E8" s="182" t="s">
        <v>137</v>
      </c>
      <c r="F8" s="182" t="s">
        <v>142</v>
      </c>
      <c r="G8" s="183">
        <v>0.869</v>
      </c>
      <c r="H8" s="184">
        <v>1152000000</v>
      </c>
      <c r="I8" s="185">
        <v>0</v>
      </c>
      <c r="J8" s="184">
        <v>1152000000</v>
      </c>
      <c r="K8" s="186" t="s">
        <v>143</v>
      </c>
      <c r="L8" s="187">
        <v>0.0125</v>
      </c>
      <c r="M8" s="121">
        <v>0.02669</v>
      </c>
      <c r="N8" s="438" t="s">
        <v>524</v>
      </c>
      <c r="O8" s="439">
        <v>40987</v>
      </c>
      <c r="P8" s="194">
        <v>7772128</v>
      </c>
      <c r="Q8" s="188">
        <v>41699</v>
      </c>
      <c r="R8" s="189">
        <v>56584</v>
      </c>
      <c r="S8" s="190" t="s">
        <v>197</v>
      </c>
    </row>
    <row r="9" spans="2:19" ht="12">
      <c r="B9" s="259" t="s">
        <v>139</v>
      </c>
      <c r="C9" s="182" t="s">
        <v>270</v>
      </c>
      <c r="D9" s="183" t="s">
        <v>137</v>
      </c>
      <c r="E9" s="182" t="s">
        <v>137</v>
      </c>
      <c r="F9" s="182" t="s">
        <v>142</v>
      </c>
      <c r="G9" s="183">
        <v>0.869</v>
      </c>
      <c r="H9" s="184">
        <v>1440000000</v>
      </c>
      <c r="I9" s="185">
        <v>0</v>
      </c>
      <c r="J9" s="184">
        <v>1440000000</v>
      </c>
      <c r="K9" s="186" t="s">
        <v>143</v>
      </c>
      <c r="L9" s="187">
        <v>0.0125</v>
      </c>
      <c r="M9" s="121">
        <v>0.02669</v>
      </c>
      <c r="N9" s="438" t="s">
        <v>524</v>
      </c>
      <c r="O9" s="439">
        <v>40987</v>
      </c>
      <c r="P9" s="194">
        <v>9715160</v>
      </c>
      <c r="Q9" s="188">
        <v>41699</v>
      </c>
      <c r="R9" s="189">
        <v>56584</v>
      </c>
      <c r="S9" s="190" t="s">
        <v>197</v>
      </c>
    </row>
    <row r="10" spans="2:19" ht="12">
      <c r="B10" s="259" t="s">
        <v>141</v>
      </c>
      <c r="C10" s="182" t="s">
        <v>271</v>
      </c>
      <c r="D10" s="183" t="s">
        <v>137</v>
      </c>
      <c r="E10" s="182" t="s">
        <v>137</v>
      </c>
      <c r="F10" s="182" t="s">
        <v>145</v>
      </c>
      <c r="G10" s="183" t="s">
        <v>227</v>
      </c>
      <c r="H10" s="184">
        <v>2500000000</v>
      </c>
      <c r="I10" s="185">
        <v>-2500000000</v>
      </c>
      <c r="J10" s="184">
        <v>0</v>
      </c>
      <c r="K10" s="186" t="s">
        <v>146</v>
      </c>
      <c r="L10" s="187">
        <v>0.012</v>
      </c>
      <c r="M10" s="121" t="s">
        <v>429</v>
      </c>
      <c r="N10" s="438" t="s">
        <v>429</v>
      </c>
      <c r="O10" s="439" t="s">
        <v>429</v>
      </c>
      <c r="P10" s="194" t="s">
        <v>429</v>
      </c>
      <c r="Q10" s="188">
        <v>41791</v>
      </c>
      <c r="R10" s="189">
        <v>56584</v>
      </c>
      <c r="S10" s="190" t="s">
        <v>272</v>
      </c>
    </row>
    <row r="11" spans="2:19" ht="12">
      <c r="B11" s="259" t="s">
        <v>144</v>
      </c>
      <c r="C11" s="182" t="s">
        <v>273</v>
      </c>
      <c r="D11" s="183" t="s">
        <v>137</v>
      </c>
      <c r="E11" s="182" t="s">
        <v>137</v>
      </c>
      <c r="F11" s="182" t="s">
        <v>145</v>
      </c>
      <c r="G11" s="183" t="s">
        <v>227</v>
      </c>
      <c r="H11" s="184">
        <v>2500000000</v>
      </c>
      <c r="I11" s="185">
        <v>-2500000000</v>
      </c>
      <c r="J11" s="184">
        <v>0</v>
      </c>
      <c r="K11" s="186" t="s">
        <v>146</v>
      </c>
      <c r="L11" s="187">
        <v>0.012</v>
      </c>
      <c r="M11" s="121" t="s">
        <v>429</v>
      </c>
      <c r="N11" s="438" t="s">
        <v>429</v>
      </c>
      <c r="O11" s="439" t="s">
        <v>429</v>
      </c>
      <c r="P11" s="194" t="s">
        <v>429</v>
      </c>
      <c r="Q11" s="188">
        <v>41791</v>
      </c>
      <c r="R11" s="189">
        <v>56584</v>
      </c>
      <c r="S11" s="190" t="s">
        <v>272</v>
      </c>
    </row>
    <row r="12" spans="2:19" ht="12">
      <c r="B12" s="259" t="s">
        <v>147</v>
      </c>
      <c r="C12" s="182" t="s">
        <v>274</v>
      </c>
      <c r="D12" s="183" t="s">
        <v>137</v>
      </c>
      <c r="E12" s="182" t="s">
        <v>137</v>
      </c>
      <c r="F12" s="182" t="s">
        <v>145</v>
      </c>
      <c r="G12" s="183" t="s">
        <v>227</v>
      </c>
      <c r="H12" s="184">
        <v>2500000000</v>
      </c>
      <c r="I12" s="185">
        <v>-2500000000</v>
      </c>
      <c r="J12" s="184">
        <v>0</v>
      </c>
      <c r="K12" s="186" t="s">
        <v>146</v>
      </c>
      <c r="L12" s="187">
        <v>0.012</v>
      </c>
      <c r="M12" s="121" t="s">
        <v>429</v>
      </c>
      <c r="N12" s="438" t="s">
        <v>429</v>
      </c>
      <c r="O12" s="439" t="s">
        <v>429</v>
      </c>
      <c r="P12" s="194" t="s">
        <v>429</v>
      </c>
      <c r="Q12" s="188">
        <v>42064</v>
      </c>
      <c r="R12" s="189">
        <v>56584</v>
      </c>
      <c r="S12" s="190" t="s">
        <v>272</v>
      </c>
    </row>
    <row r="13" spans="2:19" ht="12">
      <c r="B13" s="259" t="s">
        <v>155</v>
      </c>
      <c r="C13" s="182" t="s">
        <v>275</v>
      </c>
      <c r="D13" s="183" t="s">
        <v>137</v>
      </c>
      <c r="E13" s="182" t="s">
        <v>137</v>
      </c>
      <c r="F13" s="182" t="s">
        <v>145</v>
      </c>
      <c r="G13" s="183" t="s">
        <v>227</v>
      </c>
      <c r="H13" s="184">
        <v>2500000000</v>
      </c>
      <c r="I13" s="185">
        <v>-2500000000</v>
      </c>
      <c r="J13" s="184">
        <v>0</v>
      </c>
      <c r="K13" s="186" t="s">
        <v>146</v>
      </c>
      <c r="L13" s="187">
        <v>0.012</v>
      </c>
      <c r="M13" s="121" t="s">
        <v>429</v>
      </c>
      <c r="N13" s="438" t="s">
        <v>429</v>
      </c>
      <c r="O13" s="439" t="s">
        <v>429</v>
      </c>
      <c r="P13" s="194" t="s">
        <v>429</v>
      </c>
      <c r="Q13" s="188">
        <v>42064</v>
      </c>
      <c r="R13" s="189">
        <v>56584</v>
      </c>
      <c r="S13" s="190" t="s">
        <v>272</v>
      </c>
    </row>
    <row r="14" spans="2:19" ht="12">
      <c r="B14" s="259" t="s">
        <v>156</v>
      </c>
      <c r="C14" s="182" t="s">
        <v>276</v>
      </c>
      <c r="D14" s="183" t="s">
        <v>137</v>
      </c>
      <c r="E14" s="182" t="s">
        <v>137</v>
      </c>
      <c r="F14" s="182" t="s">
        <v>145</v>
      </c>
      <c r="G14" s="183" t="s">
        <v>227</v>
      </c>
      <c r="H14" s="184">
        <v>1750000000</v>
      </c>
      <c r="I14" s="185">
        <v>0</v>
      </c>
      <c r="J14" s="184">
        <v>1750000000</v>
      </c>
      <c r="K14" s="186" t="s">
        <v>146</v>
      </c>
      <c r="L14" s="187">
        <v>0.012</v>
      </c>
      <c r="M14" s="121">
        <v>0.022651900000000003</v>
      </c>
      <c r="N14" s="438" t="s">
        <v>524</v>
      </c>
      <c r="O14" s="439">
        <v>40987</v>
      </c>
      <c r="P14" s="194">
        <v>9883055</v>
      </c>
      <c r="Q14" s="188">
        <v>42339</v>
      </c>
      <c r="R14" s="189">
        <v>56584</v>
      </c>
      <c r="S14" s="190" t="s">
        <v>272</v>
      </c>
    </row>
    <row r="15" spans="2:19" ht="12">
      <c r="B15" s="259" t="s">
        <v>150</v>
      </c>
      <c r="C15" s="182" t="s">
        <v>277</v>
      </c>
      <c r="D15" s="183" t="s">
        <v>252</v>
      </c>
      <c r="E15" s="182" t="s">
        <v>252</v>
      </c>
      <c r="F15" s="182" t="s">
        <v>145</v>
      </c>
      <c r="G15" s="183" t="s">
        <v>227</v>
      </c>
      <c r="H15" s="184">
        <v>2500000000</v>
      </c>
      <c r="I15" s="185">
        <v>-1785500000</v>
      </c>
      <c r="J15" s="184">
        <v>714500000</v>
      </c>
      <c r="K15" s="186" t="s">
        <v>146</v>
      </c>
      <c r="L15" s="187">
        <v>0.009</v>
      </c>
      <c r="M15" s="121">
        <v>0.0196519</v>
      </c>
      <c r="N15" s="438" t="s">
        <v>524</v>
      </c>
      <c r="O15" s="439">
        <v>40987</v>
      </c>
      <c r="P15" s="194">
        <v>1038670.216027</v>
      </c>
      <c r="Q15" s="188">
        <v>42705</v>
      </c>
      <c r="R15" s="189">
        <v>56584</v>
      </c>
      <c r="S15" s="190" t="s">
        <v>197</v>
      </c>
    </row>
    <row r="16" spans="2:19" ht="12.75" thickBot="1">
      <c r="B16" s="195"/>
      <c r="C16" s="196"/>
      <c r="D16" s="197"/>
      <c r="E16" s="196"/>
      <c r="F16" s="196"/>
      <c r="G16" s="197"/>
      <c r="H16" s="196"/>
      <c r="I16" s="197"/>
      <c r="J16" s="196"/>
      <c r="K16" s="197"/>
      <c r="L16" s="196"/>
      <c r="M16" s="197"/>
      <c r="N16" s="196"/>
      <c r="O16" s="197"/>
      <c r="P16" s="198"/>
      <c r="Q16" s="197"/>
      <c r="R16" s="196"/>
      <c r="S16" s="199"/>
    </row>
    <row r="17" spans="2:19" ht="12">
      <c r="B17" s="652" t="s">
        <v>536</v>
      </c>
      <c r="C17" s="165"/>
      <c r="D17" s="165"/>
      <c r="E17" s="165"/>
      <c r="F17" s="165"/>
      <c r="G17" s="165"/>
      <c r="H17" s="165"/>
      <c r="I17" s="165"/>
      <c r="J17" s="165"/>
      <c r="K17" s="165"/>
      <c r="L17" s="165"/>
      <c r="M17" s="165"/>
      <c r="N17" s="165"/>
      <c r="O17" s="165"/>
      <c r="P17" s="651"/>
      <c r="Q17" s="165"/>
      <c r="R17" s="165"/>
      <c r="S17" s="165"/>
    </row>
    <row r="18" spans="2:18" ht="12">
      <c r="B18" s="163" t="s">
        <v>198</v>
      </c>
      <c r="C18" s="162"/>
      <c r="D18" s="162"/>
      <c r="E18" s="162"/>
      <c r="F18" s="162"/>
      <c r="G18" s="200"/>
      <c r="H18" s="183"/>
      <c r="I18" s="183"/>
      <c r="J18" s="183"/>
      <c r="K18" s="183"/>
      <c r="L18" s="183"/>
      <c r="M18" s="201"/>
      <c r="N18" s="201"/>
      <c r="O18" s="202"/>
      <c r="P18" s="203"/>
      <c r="Q18" s="162"/>
      <c r="R18" s="204"/>
    </row>
    <row r="19" spans="2:18" ht="12.75" thickBot="1">
      <c r="B19" s="159"/>
      <c r="C19" s="183"/>
      <c r="D19" s="183"/>
      <c r="E19" s="183"/>
      <c r="F19" s="183"/>
      <c r="G19" s="205"/>
      <c r="H19" s="206"/>
      <c r="I19" s="207"/>
      <c r="J19" s="207"/>
      <c r="K19" s="208"/>
      <c r="L19" s="97"/>
      <c r="M19" s="209"/>
      <c r="N19" s="210"/>
      <c r="O19" s="211"/>
      <c r="P19" s="188"/>
      <c r="Q19" s="212"/>
      <c r="R19" s="213"/>
    </row>
    <row r="20" spans="2:18" ht="12">
      <c r="B20" s="214" t="s">
        <v>278</v>
      </c>
      <c r="C20" s="392" t="s">
        <v>26</v>
      </c>
      <c r="D20" s="215" t="s">
        <v>157</v>
      </c>
      <c r="E20" s="392" t="s">
        <v>158</v>
      </c>
      <c r="F20" s="216" t="s">
        <v>159</v>
      </c>
      <c r="G20" s="205"/>
      <c r="H20" s="206"/>
      <c r="I20" s="207"/>
      <c r="J20" s="207"/>
      <c r="K20" s="208"/>
      <c r="L20" s="97"/>
      <c r="M20" s="209"/>
      <c r="N20" s="210"/>
      <c r="O20" s="211"/>
      <c r="P20" s="188"/>
      <c r="Q20" s="212"/>
      <c r="R20" s="213"/>
    </row>
    <row r="21" spans="2:18" ht="12.75" thickBot="1">
      <c r="B21" s="217"/>
      <c r="C21" s="393" t="s">
        <v>22</v>
      </c>
      <c r="D21" s="218"/>
      <c r="E21" s="393" t="s">
        <v>160</v>
      </c>
      <c r="F21" s="219" t="s">
        <v>161</v>
      </c>
      <c r="G21" s="205"/>
      <c r="H21" s="206"/>
      <c r="I21" s="207"/>
      <c r="J21" s="207"/>
      <c r="K21" s="208"/>
      <c r="L21" s="97"/>
      <c r="M21" s="209"/>
      <c r="N21" s="210"/>
      <c r="O21" s="211"/>
      <c r="P21" s="188"/>
      <c r="Q21" s="212"/>
      <c r="R21" s="213"/>
    </row>
    <row r="22" spans="2:18" ht="12">
      <c r="B22" s="181"/>
      <c r="C22" s="182"/>
      <c r="D22" s="183"/>
      <c r="E22" s="182"/>
      <c r="F22" s="220"/>
      <c r="G22" s="205"/>
      <c r="H22" s="206"/>
      <c r="I22" s="207"/>
      <c r="J22" s="207"/>
      <c r="K22" s="208"/>
      <c r="L22" s="97"/>
      <c r="M22" s="209"/>
      <c r="N22" s="210"/>
      <c r="O22" s="211"/>
      <c r="P22" s="188"/>
      <c r="Q22" s="212"/>
      <c r="R22" s="213"/>
    </row>
    <row r="23" spans="2:18" ht="12">
      <c r="B23" s="181" t="s">
        <v>228</v>
      </c>
      <c r="C23" s="184">
        <v>1000512000</v>
      </c>
      <c r="D23" s="221">
        <v>0.2121683279427744</v>
      </c>
      <c r="E23" s="222">
        <v>0.15151669376790314</v>
      </c>
      <c r="F23" s="223">
        <v>0.15151669376790314</v>
      </c>
      <c r="G23" s="224"/>
      <c r="H23" s="206"/>
      <c r="I23" s="206"/>
      <c r="J23" s="206"/>
      <c r="K23" s="206"/>
      <c r="L23" s="97"/>
      <c r="M23" s="209"/>
      <c r="N23" s="210"/>
      <c r="O23" s="210"/>
      <c r="P23" s="206"/>
      <c r="Q23" s="212"/>
      <c r="R23" s="212"/>
    </row>
    <row r="24" spans="2:18" ht="12">
      <c r="B24" s="181" t="s">
        <v>229</v>
      </c>
      <c r="C24" s="184">
        <v>1250640000</v>
      </c>
      <c r="D24" s="221">
        <v>0.265210409928468</v>
      </c>
      <c r="E24" s="222">
        <v>0.15151669376790314</v>
      </c>
      <c r="F24" s="223">
        <v>0.15151669376790314</v>
      </c>
      <c r="G24" s="200"/>
      <c r="H24" s="206"/>
      <c r="I24" s="206"/>
      <c r="J24" s="206"/>
      <c r="K24" s="206"/>
      <c r="L24" s="97"/>
      <c r="M24" s="209"/>
      <c r="N24" s="210"/>
      <c r="O24" s="210"/>
      <c r="P24" s="206"/>
      <c r="Q24" s="212"/>
      <c r="R24" s="212"/>
    </row>
    <row r="25" spans="2:18" ht="12">
      <c r="B25" s="181" t="s">
        <v>230</v>
      </c>
      <c r="C25" s="184">
        <v>0</v>
      </c>
      <c r="D25" s="221">
        <v>0</v>
      </c>
      <c r="E25" s="222">
        <v>0</v>
      </c>
      <c r="F25" s="223">
        <v>0</v>
      </c>
      <c r="G25" s="200"/>
      <c r="H25" s="206"/>
      <c r="I25" s="206"/>
      <c r="J25" s="206"/>
      <c r="K25" s="206"/>
      <c r="L25" s="97"/>
      <c r="M25" s="209"/>
      <c r="N25" s="210"/>
      <c r="O25" s="210"/>
      <c r="P25" s="206"/>
      <c r="Q25" s="212"/>
      <c r="R25" s="212"/>
    </row>
    <row r="26" spans="2:18" ht="12">
      <c r="B26" s="181" t="s">
        <v>231</v>
      </c>
      <c r="C26" s="184">
        <v>0</v>
      </c>
      <c r="D26" s="221">
        <v>0</v>
      </c>
      <c r="E26" s="222">
        <v>0</v>
      </c>
      <c r="F26" s="223">
        <v>0</v>
      </c>
      <c r="G26" s="224"/>
      <c r="H26" s="183"/>
      <c r="I26" s="183"/>
      <c r="J26" s="183"/>
      <c r="K26" s="183"/>
      <c r="L26" s="183"/>
      <c r="M26" s="183"/>
      <c r="N26" s="183"/>
      <c r="O26" s="183"/>
      <c r="P26" s="183"/>
      <c r="Q26" s="183"/>
      <c r="R26" s="183"/>
    </row>
    <row r="27" spans="2:18" ht="12">
      <c r="B27" s="181" t="s">
        <v>232</v>
      </c>
      <c r="C27" s="184">
        <v>0</v>
      </c>
      <c r="D27" s="221">
        <v>0</v>
      </c>
      <c r="E27" s="222">
        <v>0</v>
      </c>
      <c r="F27" s="223">
        <v>0</v>
      </c>
      <c r="G27" s="200"/>
      <c r="H27" s="183"/>
      <c r="I27" s="183"/>
      <c r="J27" s="183"/>
      <c r="K27" s="183"/>
      <c r="L27" s="183"/>
      <c r="M27" s="183"/>
      <c r="N27" s="183"/>
      <c r="O27" s="183"/>
      <c r="P27" s="183"/>
      <c r="Q27" s="183"/>
      <c r="R27" s="183"/>
    </row>
    <row r="28" spans="2:18" ht="12">
      <c r="B28" s="181" t="s">
        <v>233</v>
      </c>
      <c r="C28" s="184">
        <v>0</v>
      </c>
      <c r="D28" s="221">
        <v>0</v>
      </c>
      <c r="E28" s="222">
        <v>0</v>
      </c>
      <c r="F28" s="223">
        <v>0</v>
      </c>
      <c r="G28" s="200"/>
      <c r="H28" s="183"/>
      <c r="I28" s="183"/>
      <c r="J28" s="183"/>
      <c r="K28" s="183"/>
      <c r="L28" s="183"/>
      <c r="M28" s="183"/>
      <c r="N28" s="183"/>
      <c r="O28" s="183"/>
      <c r="P28" s="183"/>
      <c r="Q28" s="183"/>
      <c r="R28" s="183"/>
    </row>
    <row r="29" spans="2:18" ht="12">
      <c r="B29" s="181" t="s">
        <v>234</v>
      </c>
      <c r="C29" s="184">
        <v>1750000000</v>
      </c>
      <c r="D29" s="221">
        <v>0.3711045683608544</v>
      </c>
      <c r="E29" s="222">
        <v>0.15151669376790314</v>
      </c>
      <c r="F29" s="223">
        <v>0.15151669376790314</v>
      </c>
      <c r="G29" s="200"/>
      <c r="H29" s="162"/>
      <c r="I29" s="162"/>
      <c r="J29" s="162"/>
      <c r="K29" s="162"/>
      <c r="L29" s="162"/>
      <c r="M29" s="162"/>
      <c r="N29" s="162"/>
      <c r="O29" s="162"/>
      <c r="P29" s="162"/>
      <c r="Q29" s="162"/>
      <c r="R29" s="162"/>
    </row>
    <row r="30" spans="2:18" ht="12">
      <c r="B30" s="181" t="s">
        <v>162</v>
      </c>
      <c r="C30" s="184">
        <v>714500000</v>
      </c>
      <c r="D30" s="221">
        <v>0.15151669376790314</v>
      </c>
      <c r="E30" s="222">
        <v>0</v>
      </c>
      <c r="F30" s="223">
        <v>0</v>
      </c>
      <c r="G30" s="200"/>
      <c r="H30" s="162"/>
      <c r="I30" s="162"/>
      <c r="J30" s="162"/>
      <c r="K30" s="162"/>
      <c r="L30" s="162"/>
      <c r="M30" s="162"/>
      <c r="N30" s="162"/>
      <c r="O30" s="162"/>
      <c r="P30" s="162"/>
      <c r="Q30" s="162"/>
      <c r="R30" s="162"/>
    </row>
    <row r="31" spans="2:18" ht="12.75" thickBot="1">
      <c r="B31" s="181"/>
      <c r="C31" s="225"/>
      <c r="D31" s="226"/>
      <c r="E31" s="227"/>
      <c r="F31" s="228"/>
      <c r="G31" s="229"/>
      <c r="H31" s="230"/>
      <c r="I31" s="230"/>
      <c r="J31" s="230"/>
      <c r="K31" s="230"/>
      <c r="L31" s="230"/>
      <c r="M31" s="230"/>
      <c r="N31" s="230"/>
      <c r="O31" s="230"/>
      <c r="P31" s="230"/>
      <c r="Q31" s="230"/>
      <c r="R31" s="230"/>
    </row>
    <row r="32" spans="2:18" ht="12">
      <c r="B32" s="181"/>
      <c r="C32" s="231">
        <v>4715652000</v>
      </c>
      <c r="D32" s="232">
        <v>1</v>
      </c>
      <c r="E32" s="233"/>
      <c r="F32" s="234"/>
      <c r="G32" s="224"/>
      <c r="H32" s="183"/>
      <c r="I32" s="183"/>
      <c r="J32" s="183"/>
      <c r="K32" s="183"/>
      <c r="L32" s="183"/>
      <c r="M32" s="183"/>
      <c r="N32" s="183"/>
      <c r="O32" s="183"/>
      <c r="P32" s="183"/>
      <c r="Q32" s="183"/>
      <c r="R32" s="183"/>
    </row>
    <row r="33" spans="2:18" ht="12.75" thickBot="1">
      <c r="B33" s="181"/>
      <c r="C33" s="235"/>
      <c r="D33" s="236"/>
      <c r="E33" s="233"/>
      <c r="F33" s="234"/>
      <c r="G33" s="224"/>
      <c r="H33" s="206"/>
      <c r="I33" s="206"/>
      <c r="J33" s="206"/>
      <c r="K33" s="206"/>
      <c r="L33" s="97"/>
      <c r="M33" s="209"/>
      <c r="N33" s="210"/>
      <c r="O33" s="210"/>
      <c r="P33" s="237"/>
      <c r="Q33" s="212"/>
      <c r="R33" s="212"/>
    </row>
    <row r="34" spans="2:18" ht="12">
      <c r="B34" s="238"/>
      <c r="C34" s="239"/>
      <c r="D34" s="240"/>
      <c r="E34" s="239"/>
      <c r="F34" s="241"/>
      <c r="G34" s="224"/>
      <c r="H34" s="206"/>
      <c r="I34" s="206"/>
      <c r="J34" s="206"/>
      <c r="K34" s="206"/>
      <c r="L34" s="97"/>
      <c r="M34" s="209"/>
      <c r="N34" s="210"/>
      <c r="O34" s="210"/>
      <c r="P34" s="237"/>
      <c r="Q34" s="212"/>
      <c r="R34" s="212"/>
    </row>
    <row r="35" spans="2:18" ht="12">
      <c r="B35" s="181" t="s">
        <v>235</v>
      </c>
      <c r="C35" s="184">
        <v>100000000</v>
      </c>
      <c r="D35" s="221">
        <v>0.02120597533490597</v>
      </c>
      <c r="E35" s="233"/>
      <c r="F35" s="234"/>
      <c r="G35" s="183"/>
      <c r="H35" s="183"/>
      <c r="I35" s="183"/>
      <c r="J35" s="183"/>
      <c r="K35" s="183"/>
      <c r="L35" s="183"/>
      <c r="M35" s="183"/>
      <c r="N35" s="183"/>
      <c r="O35" s="183"/>
      <c r="P35" s="183"/>
      <c r="Q35" s="183"/>
      <c r="R35" s="183"/>
    </row>
    <row r="36" spans="2:18" ht="12.75" thickBot="1">
      <c r="B36" s="243"/>
      <c r="C36" s="244"/>
      <c r="D36" s="156"/>
      <c r="E36" s="244"/>
      <c r="F36" s="245"/>
      <c r="G36" s="162"/>
      <c r="H36" s="183"/>
      <c r="I36" s="183"/>
      <c r="J36" s="183"/>
      <c r="K36" s="183"/>
      <c r="L36" s="183"/>
      <c r="M36" s="201"/>
      <c r="N36" s="201"/>
      <c r="O36" s="202"/>
      <c r="P36" s="203"/>
      <c r="Q36" s="162"/>
      <c r="R36" s="204"/>
    </row>
    <row r="37" spans="2:18" ht="12">
      <c r="B37" s="159" t="s">
        <v>510</v>
      </c>
      <c r="C37" s="162"/>
      <c r="D37" s="162"/>
      <c r="E37" s="162"/>
      <c r="F37" s="162"/>
      <c r="G37" s="162"/>
      <c r="H37" s="183"/>
      <c r="I37" s="183"/>
      <c r="J37" s="183"/>
      <c r="K37" s="183"/>
      <c r="L37" s="183"/>
      <c r="M37" s="201"/>
      <c r="N37" s="201"/>
      <c r="O37" s="202"/>
      <c r="P37" s="203"/>
      <c r="Q37" s="162"/>
      <c r="R37" s="204"/>
    </row>
    <row r="38" spans="2:18" ht="12.75" thickBot="1">
      <c r="B38" s="159"/>
      <c r="C38" s="162"/>
      <c r="D38" s="162"/>
      <c r="E38" s="162"/>
      <c r="F38" s="162"/>
      <c r="G38" s="162"/>
      <c r="H38" s="183"/>
      <c r="I38" s="183"/>
      <c r="J38" s="183"/>
      <c r="K38" s="183"/>
      <c r="L38" s="183"/>
      <c r="M38" s="201"/>
      <c r="N38" s="201"/>
      <c r="O38" s="202"/>
      <c r="P38" s="203"/>
      <c r="Q38" s="162"/>
      <c r="R38" s="204"/>
    </row>
    <row r="39" spans="2:18" ht="12">
      <c r="B39" s="214" t="s">
        <v>279</v>
      </c>
      <c r="C39" s="216"/>
      <c r="D39" s="162"/>
      <c r="E39" s="162"/>
      <c r="F39" s="162"/>
      <c r="G39" s="162"/>
      <c r="H39" s="183"/>
      <c r="I39" s="183"/>
      <c r="J39" s="183"/>
      <c r="K39" s="183"/>
      <c r="L39" s="183"/>
      <c r="M39" s="201"/>
      <c r="N39" s="201"/>
      <c r="O39" s="202"/>
      <c r="P39" s="203"/>
      <c r="Q39" s="162"/>
      <c r="R39" s="204"/>
    </row>
    <row r="40" spans="2:18" ht="12.75" thickBot="1">
      <c r="B40" s="217"/>
      <c r="C40" s="219"/>
      <c r="D40" s="159"/>
      <c r="E40" s="159"/>
      <c r="F40" s="159"/>
      <c r="G40" s="159"/>
      <c r="H40" s="159"/>
      <c r="I40" s="159"/>
      <c r="J40" s="159"/>
      <c r="K40" s="159"/>
      <c r="L40" s="159"/>
      <c r="M40" s="159"/>
      <c r="N40" s="159"/>
      <c r="O40" s="159"/>
      <c r="P40" s="159"/>
      <c r="Q40" s="159"/>
      <c r="R40" s="159"/>
    </row>
    <row r="41" spans="2:18" ht="12">
      <c r="B41" s="246" t="s">
        <v>169</v>
      </c>
      <c r="C41" s="247">
        <v>100000000</v>
      </c>
      <c r="D41" s="159"/>
      <c r="E41" s="159"/>
      <c r="F41" s="159"/>
      <c r="G41" s="159"/>
      <c r="H41" s="159"/>
      <c r="I41" s="159"/>
      <c r="J41" s="159"/>
      <c r="K41" s="159"/>
      <c r="L41" s="159"/>
      <c r="M41" s="159"/>
      <c r="N41" s="159"/>
      <c r="O41" s="159"/>
      <c r="P41" s="159"/>
      <c r="Q41" s="159"/>
      <c r="R41" s="159"/>
    </row>
    <row r="42" spans="2:18" ht="12">
      <c r="B42" s="246" t="s">
        <v>170</v>
      </c>
      <c r="C42" s="247">
        <v>0</v>
      </c>
      <c r="D42" s="159"/>
      <c r="E42" s="159"/>
      <c r="F42" s="159"/>
      <c r="G42" s="159"/>
      <c r="H42" s="159"/>
      <c r="I42" s="159"/>
      <c r="J42" s="159"/>
      <c r="K42" s="159"/>
      <c r="L42" s="159"/>
      <c r="M42" s="159"/>
      <c r="N42" s="159"/>
      <c r="O42" s="159"/>
      <c r="P42" s="159"/>
      <c r="Q42" s="159"/>
      <c r="R42" s="159"/>
    </row>
    <row r="43" spans="2:18" ht="12">
      <c r="B43" s="246" t="s">
        <v>171</v>
      </c>
      <c r="C43" s="247">
        <v>0</v>
      </c>
      <c r="D43" s="159"/>
      <c r="E43" s="159"/>
      <c r="F43" s="159"/>
      <c r="G43" s="159"/>
      <c r="H43" s="159"/>
      <c r="I43" s="159"/>
      <c r="J43" s="159"/>
      <c r="K43" s="159"/>
      <c r="L43" s="159"/>
      <c r="M43" s="159"/>
      <c r="N43" s="159"/>
      <c r="O43" s="159"/>
      <c r="P43" s="159"/>
      <c r="Q43" s="159"/>
      <c r="R43" s="159"/>
    </row>
    <row r="44" spans="2:18" ht="12.75" thickBot="1">
      <c r="B44" s="248" t="s">
        <v>172</v>
      </c>
      <c r="C44" s="249">
        <v>100000000</v>
      </c>
      <c r="D44" s="159"/>
      <c r="E44" s="159"/>
      <c r="F44" s="159"/>
      <c r="G44" s="159"/>
      <c r="H44" s="159"/>
      <c r="I44" s="159"/>
      <c r="J44" s="159"/>
      <c r="K44" s="159"/>
      <c r="L44" s="159"/>
      <c r="M44" s="159"/>
      <c r="N44" s="159"/>
      <c r="O44" s="159"/>
      <c r="P44" s="159"/>
      <c r="Q44" s="159"/>
      <c r="R44" s="159"/>
    </row>
    <row r="45" spans="2:18" ht="12.75" thickBot="1">
      <c r="B45" s="163"/>
      <c r="C45" s="163"/>
      <c r="D45" s="159"/>
      <c r="E45" s="159"/>
      <c r="F45" s="159"/>
      <c r="G45" s="159"/>
      <c r="H45" s="159"/>
      <c r="I45" s="159"/>
      <c r="J45" s="159"/>
      <c r="K45" s="159"/>
      <c r="L45" s="159"/>
      <c r="M45" s="159"/>
      <c r="N45" s="159"/>
      <c r="O45" s="159"/>
      <c r="P45" s="159"/>
      <c r="Q45" s="159"/>
      <c r="R45" s="159"/>
    </row>
    <row r="46" spans="2:18" ht="12">
      <c r="B46" s="214" t="s">
        <v>280</v>
      </c>
      <c r="C46" s="392"/>
      <c r="D46" s="159"/>
      <c r="E46" s="159"/>
      <c r="F46" s="159"/>
      <c r="G46" s="159"/>
      <c r="H46" s="159"/>
      <c r="I46" s="159"/>
      <c r="J46" s="159"/>
      <c r="K46" s="159"/>
      <c r="L46" s="159"/>
      <c r="M46" s="159"/>
      <c r="N46" s="159"/>
      <c r="O46" s="159"/>
      <c r="P46" s="159"/>
      <c r="Q46" s="159"/>
      <c r="R46" s="159"/>
    </row>
    <row r="47" spans="2:18" ht="12.75" thickBot="1">
      <c r="B47" s="217"/>
      <c r="C47" s="393"/>
      <c r="D47" s="159"/>
      <c r="E47" s="159"/>
      <c r="F47" s="159"/>
      <c r="G47" s="159"/>
      <c r="H47" s="159"/>
      <c r="I47" s="159"/>
      <c r="J47" s="159"/>
      <c r="K47" s="159"/>
      <c r="L47" s="159"/>
      <c r="M47" s="159"/>
      <c r="N47" s="159"/>
      <c r="O47" s="159"/>
      <c r="P47" s="159"/>
      <c r="Q47" s="159"/>
      <c r="R47" s="159"/>
    </row>
    <row r="48" spans="2:18" ht="12" customHeight="1">
      <c r="B48" s="167"/>
      <c r="C48" s="250"/>
      <c r="D48" s="159"/>
      <c r="E48" s="159"/>
      <c r="F48" s="159"/>
      <c r="G48" s="159"/>
      <c r="H48" s="159"/>
      <c r="I48" s="159"/>
      <c r="J48" s="159"/>
      <c r="K48" s="159"/>
      <c r="L48" s="159"/>
      <c r="M48" s="159"/>
      <c r="N48" s="159"/>
      <c r="O48" s="159"/>
      <c r="P48" s="159"/>
      <c r="Q48" s="159"/>
      <c r="R48" s="159"/>
    </row>
    <row r="49" spans="2:18" ht="12.75" thickBot="1">
      <c r="B49" s="437" t="s">
        <v>511</v>
      </c>
      <c r="C49" s="251">
        <v>0.007737936110073229</v>
      </c>
      <c r="D49" s="159"/>
      <c r="E49" s="159"/>
      <c r="F49" s="159"/>
      <c r="G49" s="159"/>
      <c r="H49" s="159"/>
      <c r="I49" s="159"/>
      <c r="J49" s="159"/>
      <c r="K49" s="159"/>
      <c r="L49" s="159"/>
      <c r="M49" s="159"/>
      <c r="N49" s="159"/>
      <c r="O49" s="159"/>
      <c r="P49" s="159"/>
      <c r="Q49" s="159"/>
      <c r="R49" s="159"/>
    </row>
    <row r="50" spans="2:18" ht="12">
      <c r="B50" s="159" t="s">
        <v>236</v>
      </c>
      <c r="C50" s="159"/>
      <c r="D50" s="159"/>
      <c r="E50" s="159"/>
      <c r="F50" s="159"/>
      <c r="G50" s="159"/>
      <c r="H50" s="159"/>
      <c r="I50" s="159"/>
      <c r="J50" s="159"/>
      <c r="K50" s="159"/>
      <c r="L50" s="159"/>
      <c r="M50" s="159"/>
      <c r="N50" s="159"/>
      <c r="O50" s="159"/>
      <c r="P50" s="159"/>
      <c r="Q50" s="159"/>
      <c r="R50" s="159"/>
    </row>
    <row r="51" spans="2:18" ht="12">
      <c r="B51" s="159"/>
      <c r="C51" s="159"/>
      <c r="D51" s="159"/>
      <c r="E51" s="159"/>
      <c r="F51" s="159"/>
      <c r="G51" s="159"/>
      <c r="H51" s="159"/>
      <c r="I51" s="159"/>
      <c r="J51" s="159"/>
      <c r="K51" s="159"/>
      <c r="L51" s="159"/>
      <c r="M51" s="159"/>
      <c r="N51" s="159"/>
      <c r="O51" s="159"/>
      <c r="P51" s="159"/>
      <c r="Q51" s="159"/>
      <c r="R51" s="159"/>
    </row>
    <row r="52" spans="2:18" ht="12">
      <c r="B52" s="159"/>
      <c r="C52" s="159"/>
      <c r="D52" s="159"/>
      <c r="E52" s="159"/>
      <c r="F52" s="159"/>
      <c r="G52" s="159"/>
      <c r="H52" s="159"/>
      <c r="I52" s="159"/>
      <c r="J52" s="159"/>
      <c r="K52" s="159"/>
      <c r="L52" s="159"/>
      <c r="M52" s="159"/>
      <c r="N52" s="159"/>
      <c r="O52" s="159"/>
      <c r="P52" s="159"/>
      <c r="Q52" s="159"/>
      <c r="R52" s="159"/>
    </row>
    <row r="53" spans="2:18" ht="12">
      <c r="B53" s="159"/>
      <c r="C53" s="159"/>
      <c r="D53" s="159"/>
      <c r="E53" s="159"/>
      <c r="F53" s="159"/>
      <c r="G53" s="159"/>
      <c r="H53" s="159"/>
      <c r="I53" s="159"/>
      <c r="J53" s="159"/>
      <c r="K53" s="159"/>
      <c r="L53" s="159"/>
      <c r="M53" s="159"/>
      <c r="N53" s="159"/>
      <c r="O53" s="159"/>
      <c r="P53" s="159"/>
      <c r="Q53" s="159"/>
      <c r="R53" s="159"/>
    </row>
    <row r="54" spans="2:18" ht="12">
      <c r="B54" s="159"/>
      <c r="C54" s="159"/>
      <c r="D54" s="159"/>
      <c r="E54" s="159"/>
      <c r="F54" s="159"/>
      <c r="G54" s="159"/>
      <c r="H54" s="159"/>
      <c r="I54" s="159"/>
      <c r="J54" s="159"/>
      <c r="K54" s="159"/>
      <c r="L54" s="159"/>
      <c r="M54" s="159"/>
      <c r="N54" s="159"/>
      <c r="O54" s="159"/>
      <c r="P54" s="159"/>
      <c r="Q54" s="159"/>
      <c r="R54" s="159"/>
    </row>
    <row r="55" spans="2:18" ht="12">
      <c r="B55" s="159"/>
      <c r="C55" s="159"/>
      <c r="D55" s="159"/>
      <c r="E55" s="159"/>
      <c r="F55" s="159"/>
      <c r="G55" s="159"/>
      <c r="H55" s="159"/>
      <c r="I55" s="159"/>
      <c r="J55" s="159"/>
      <c r="K55" s="159"/>
      <c r="L55" s="159"/>
      <c r="M55" s="159"/>
      <c r="N55" s="159"/>
      <c r="O55" s="159"/>
      <c r="P55" s="159"/>
      <c r="Q55" s="159"/>
      <c r="R55" s="159"/>
    </row>
    <row r="56" spans="2:18" ht="12">
      <c r="B56" s="159"/>
      <c r="C56" s="159"/>
      <c r="D56" s="159"/>
      <c r="E56" s="159"/>
      <c r="F56" s="159"/>
      <c r="G56" s="159"/>
      <c r="H56" s="159"/>
      <c r="I56" s="159"/>
      <c r="J56" s="159"/>
      <c r="K56" s="159"/>
      <c r="L56" s="159"/>
      <c r="M56" s="159"/>
      <c r="N56" s="159"/>
      <c r="O56" s="159"/>
      <c r="P56" s="159"/>
      <c r="Q56" s="159"/>
      <c r="R56" s="159"/>
    </row>
    <row r="57" spans="2:18" ht="12">
      <c r="B57" s="159"/>
      <c r="C57" s="159"/>
      <c r="D57" s="159"/>
      <c r="E57" s="159"/>
      <c r="F57" s="159"/>
      <c r="G57" s="159"/>
      <c r="H57" s="159"/>
      <c r="I57" s="159"/>
      <c r="J57" s="159"/>
      <c r="K57" s="159"/>
      <c r="L57" s="159"/>
      <c r="M57" s="159"/>
      <c r="N57" s="159"/>
      <c r="O57" s="159"/>
      <c r="P57" s="159"/>
      <c r="Q57" s="159"/>
      <c r="R57" s="159"/>
    </row>
    <row r="58" spans="2:18" ht="12">
      <c r="B58" s="159"/>
      <c r="C58" s="159"/>
      <c r="D58" s="159"/>
      <c r="E58" s="159"/>
      <c r="F58" s="159"/>
      <c r="G58" s="159"/>
      <c r="H58" s="159"/>
      <c r="I58" s="159"/>
      <c r="J58" s="159"/>
      <c r="K58" s="159"/>
      <c r="L58" s="159"/>
      <c r="M58" s="159"/>
      <c r="N58" s="159"/>
      <c r="O58" s="159"/>
      <c r="P58" s="159"/>
      <c r="Q58" s="159"/>
      <c r="R58" s="159"/>
    </row>
    <row r="59" spans="2:18" ht="12">
      <c r="B59" s="159"/>
      <c r="C59" s="159"/>
      <c r="D59" s="159"/>
      <c r="E59" s="159"/>
      <c r="F59" s="159"/>
      <c r="G59" s="159"/>
      <c r="H59" s="159"/>
      <c r="I59" s="159"/>
      <c r="J59" s="159"/>
      <c r="K59" s="159"/>
      <c r="L59" s="159"/>
      <c r="M59" s="159"/>
      <c r="N59" s="159"/>
      <c r="O59" s="159"/>
      <c r="P59" s="159"/>
      <c r="Q59" s="159"/>
      <c r="R59" s="159"/>
    </row>
    <row r="60" spans="2:18" ht="12">
      <c r="B60" s="159"/>
      <c r="C60" s="159"/>
      <c r="D60" s="159"/>
      <c r="E60" s="159"/>
      <c r="F60" s="159"/>
      <c r="G60" s="159"/>
      <c r="H60" s="159"/>
      <c r="I60" s="159"/>
      <c r="J60" s="159"/>
      <c r="K60" s="159"/>
      <c r="L60" s="159"/>
      <c r="M60" s="159"/>
      <c r="N60" s="159"/>
      <c r="O60" s="159"/>
      <c r="P60" s="159"/>
      <c r="Q60" s="159"/>
      <c r="R60" s="159"/>
    </row>
    <row r="61" spans="2:18" ht="12">
      <c r="B61" s="159"/>
      <c r="C61" s="159"/>
      <c r="D61" s="159"/>
      <c r="E61" s="159"/>
      <c r="F61" s="159"/>
      <c r="G61" s="159"/>
      <c r="H61" s="159"/>
      <c r="I61" s="159"/>
      <c r="J61" s="159"/>
      <c r="K61" s="159"/>
      <c r="L61" s="159"/>
      <c r="M61" s="159"/>
      <c r="N61" s="159"/>
      <c r="O61" s="159"/>
      <c r="P61" s="159"/>
      <c r="Q61" s="159"/>
      <c r="R61" s="159"/>
    </row>
    <row r="62" spans="4:18" ht="12">
      <c r="D62" s="159"/>
      <c r="E62" s="159"/>
      <c r="F62" s="159"/>
      <c r="G62" s="159"/>
      <c r="H62" s="159"/>
      <c r="I62" s="159"/>
      <c r="J62" s="159"/>
      <c r="K62" s="159"/>
      <c r="L62" s="159"/>
      <c r="M62" s="159"/>
      <c r="N62" s="159"/>
      <c r="O62" s="159"/>
      <c r="P62" s="159"/>
      <c r="Q62" s="159"/>
      <c r="R62" s="159"/>
    </row>
    <row r="63" spans="2:18" ht="12">
      <c r="B63" s="159"/>
      <c r="C63" s="159"/>
      <c r="D63" s="159"/>
      <c r="E63" s="159"/>
      <c r="F63" s="159"/>
      <c r="G63" s="159"/>
      <c r="H63" s="159"/>
      <c r="I63" s="159"/>
      <c r="J63" s="159"/>
      <c r="K63" s="159"/>
      <c r="L63" s="159"/>
      <c r="M63" s="159"/>
      <c r="N63" s="159"/>
      <c r="O63" s="159"/>
      <c r="P63" s="159"/>
      <c r="Q63" s="159"/>
      <c r="R63" s="159"/>
    </row>
    <row r="64" spans="2:18" ht="12">
      <c r="B64" s="159"/>
      <c r="C64" s="159"/>
      <c r="D64" s="159"/>
      <c r="E64" s="159"/>
      <c r="F64" s="159"/>
      <c r="G64" s="159"/>
      <c r="H64" s="159"/>
      <c r="I64" s="159"/>
      <c r="J64" s="159"/>
      <c r="K64" s="159"/>
      <c r="L64" s="159"/>
      <c r="M64" s="159"/>
      <c r="N64" s="159"/>
      <c r="O64" s="159"/>
      <c r="P64" s="159"/>
      <c r="Q64" s="159"/>
      <c r="R64" s="159"/>
    </row>
    <row r="65" spans="2:18" ht="12">
      <c r="B65" s="159"/>
      <c r="C65" s="159"/>
      <c r="D65" s="159"/>
      <c r="E65" s="159"/>
      <c r="F65" s="159"/>
      <c r="G65" s="159"/>
      <c r="H65" s="159"/>
      <c r="I65" s="159"/>
      <c r="J65" s="159"/>
      <c r="K65" s="159"/>
      <c r="L65" s="159"/>
      <c r="M65" s="159"/>
      <c r="N65" s="159"/>
      <c r="O65" s="159"/>
      <c r="P65" s="159"/>
      <c r="Q65" s="159"/>
      <c r="R65" s="15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headerFooter>
    <oddHeader>&amp;CLangton Investors' Report - February 2012</oddHeader>
    <oddFooter>&amp;CPage 9</oddFooter>
  </headerFooter>
</worksheet>
</file>

<file path=xl/worksheets/sheet9.xml><?xml version="1.0" encoding="utf-8"?>
<worksheet xmlns="http://schemas.openxmlformats.org/spreadsheetml/2006/main" xmlns:r="http://schemas.openxmlformats.org/officeDocument/2006/relationships">
  <dimension ref="B2:J58"/>
  <sheetViews>
    <sheetView view="pageLayout" workbookViewId="0" topLeftCell="A1">
      <selection activeCell="F12" sqref="F12"/>
    </sheetView>
  </sheetViews>
  <sheetFormatPr defaultColWidth="9.140625" defaultRowHeight="12"/>
  <cols>
    <col min="1" max="1" width="8.57421875" style="158" customWidth="1"/>
    <col min="2" max="2" width="50.140625" style="158" customWidth="1"/>
    <col min="3" max="3" width="16.7109375" style="158" customWidth="1"/>
    <col min="4" max="4" width="9.140625" style="158" customWidth="1"/>
    <col min="5" max="5" width="46.28125" style="158" customWidth="1"/>
    <col min="6" max="6" width="16.7109375" style="158" customWidth="1"/>
    <col min="7" max="7" width="8.00390625" style="158" customWidth="1"/>
    <col min="8" max="8" width="46.28125" style="158" bestFit="1" customWidth="1"/>
    <col min="9" max="9" width="16.7109375" style="158" customWidth="1"/>
    <col min="10" max="10" width="9.140625" style="158" customWidth="1"/>
    <col min="11" max="11" width="12.28125" style="158" bestFit="1" customWidth="1"/>
    <col min="12" max="16384" width="9.140625" style="158" customWidth="1"/>
  </cols>
  <sheetData>
    <row r="2" spans="2:10" ht="12.75" thickBot="1">
      <c r="B2" s="325" t="s">
        <v>293</v>
      </c>
      <c r="C2" s="577"/>
      <c r="D2" s="577"/>
      <c r="E2" s="577"/>
      <c r="F2" s="577"/>
      <c r="G2" s="577"/>
      <c r="H2" s="577"/>
      <c r="I2" s="577"/>
      <c r="J2" s="577"/>
    </row>
    <row r="3" spans="2:7" ht="12.75" thickBot="1">
      <c r="B3" s="57"/>
      <c r="C3" s="57"/>
      <c r="D3" s="578"/>
      <c r="E3" s="51"/>
      <c r="F3" s="57"/>
      <c r="G3" s="51"/>
    </row>
    <row r="4" spans="2:7" ht="12">
      <c r="B4" s="320" t="s">
        <v>163</v>
      </c>
      <c r="C4" s="579">
        <v>0</v>
      </c>
      <c r="D4" s="183"/>
      <c r="E4" s="183"/>
      <c r="F4" s="183"/>
      <c r="G4" s="183"/>
    </row>
    <row r="5" spans="2:7" ht="12">
      <c r="B5" s="329" t="s">
        <v>164</v>
      </c>
      <c r="C5" s="580">
        <v>0</v>
      </c>
      <c r="D5" s="578"/>
      <c r="E5" s="58"/>
      <c r="F5" s="183"/>
      <c r="G5" s="183"/>
    </row>
    <row r="6" spans="2:7" ht="12">
      <c r="B6" s="329" t="s">
        <v>165</v>
      </c>
      <c r="C6" s="580">
        <v>0</v>
      </c>
      <c r="D6" s="578"/>
      <c r="E6" s="162"/>
      <c r="F6" s="162"/>
      <c r="G6" s="162"/>
    </row>
    <row r="7" spans="2:7" ht="12">
      <c r="B7" s="329" t="s">
        <v>166</v>
      </c>
      <c r="C7" s="580">
        <v>0</v>
      </c>
      <c r="D7" s="578"/>
      <c r="E7" s="162"/>
      <c r="F7" s="162"/>
      <c r="G7" s="162"/>
    </row>
    <row r="8" spans="2:7" ht="12">
      <c r="B8" s="329" t="s">
        <v>167</v>
      </c>
      <c r="C8" s="580">
        <v>0</v>
      </c>
      <c r="D8" s="578"/>
      <c r="E8" s="58"/>
      <c r="F8" s="183"/>
      <c r="G8" s="183"/>
    </row>
    <row r="9" spans="2:7" ht="12.75" thickBot="1">
      <c r="B9" s="581" t="s">
        <v>168</v>
      </c>
      <c r="C9" s="582">
        <v>0</v>
      </c>
      <c r="D9" s="578"/>
      <c r="E9" s="58"/>
      <c r="F9" s="183"/>
      <c r="G9" s="183"/>
    </row>
    <row r="10" spans="2:7" ht="12">
      <c r="B10" s="583"/>
      <c r="C10" s="583"/>
      <c r="D10" s="584"/>
      <c r="E10" s="59"/>
      <c r="F10" s="183"/>
      <c r="G10" s="183"/>
    </row>
    <row r="11" spans="2:7" ht="12.75" thickBot="1">
      <c r="B11" s="57"/>
      <c r="C11" s="57"/>
      <c r="D11" s="578"/>
      <c r="E11" s="51"/>
      <c r="F11" s="57"/>
      <c r="G11" s="51"/>
    </row>
    <row r="12" spans="2:6" ht="12">
      <c r="B12" s="313" t="s">
        <v>294</v>
      </c>
      <c r="C12" s="585"/>
      <c r="D12" s="162"/>
      <c r="E12" s="424" t="s">
        <v>295</v>
      </c>
      <c r="F12" s="275">
        <v>-460746.2600000429</v>
      </c>
    </row>
    <row r="13" spans="2:6" ht="12.75" thickBot="1">
      <c r="B13" s="586"/>
      <c r="C13" s="587"/>
      <c r="D13" s="162"/>
      <c r="E13" s="588"/>
      <c r="F13" s="358"/>
    </row>
    <row r="14" spans="2:4" ht="12">
      <c r="B14" s="329" t="s">
        <v>169</v>
      </c>
      <c r="C14" s="589">
        <v>20450000</v>
      </c>
      <c r="D14" s="162"/>
    </row>
    <row r="15" spans="2:4" ht="12">
      <c r="B15" s="329" t="s">
        <v>170</v>
      </c>
      <c r="C15" s="589">
        <v>0</v>
      </c>
      <c r="D15" s="162"/>
    </row>
    <row r="16" spans="2:4" ht="12">
      <c r="B16" s="329" t="s">
        <v>171</v>
      </c>
      <c r="C16" s="589">
        <v>0</v>
      </c>
      <c r="D16" s="162"/>
    </row>
    <row r="17" spans="2:7" ht="12.75" thickBot="1">
      <c r="B17" s="324" t="s">
        <v>172</v>
      </c>
      <c r="C17" s="590">
        <v>20450000</v>
      </c>
      <c r="D17" s="162"/>
      <c r="E17" s="51"/>
      <c r="F17" s="57"/>
      <c r="G17" s="591"/>
    </row>
    <row r="18" spans="2:7" ht="12">
      <c r="B18" s="162"/>
      <c r="C18" s="162"/>
      <c r="D18" s="578"/>
      <c r="E18" s="162"/>
      <c r="F18" s="162"/>
      <c r="G18" s="162"/>
    </row>
    <row r="19" spans="2:7" ht="12.75" thickBot="1">
      <c r="B19" s="162"/>
      <c r="C19" s="162"/>
      <c r="D19" s="162"/>
      <c r="E19" s="162"/>
      <c r="F19" s="162"/>
      <c r="G19" s="591"/>
    </row>
    <row r="20" spans="2:7" ht="12">
      <c r="B20" s="313" t="s">
        <v>296</v>
      </c>
      <c r="C20" s="592"/>
      <c r="D20" s="591"/>
      <c r="E20" s="591"/>
      <c r="F20" s="591"/>
      <c r="G20" s="162"/>
    </row>
    <row r="21" spans="2:7" ht="12.75" thickBot="1">
      <c r="B21" s="586"/>
      <c r="C21" s="593"/>
      <c r="D21" s="591"/>
      <c r="E21" s="591"/>
      <c r="F21" s="591"/>
      <c r="G21" s="162"/>
    </row>
    <row r="22" spans="2:7" ht="12">
      <c r="B22" s="594"/>
      <c r="C22" s="60"/>
      <c r="D22" s="591"/>
      <c r="E22" s="595"/>
      <c r="F22" s="595"/>
      <c r="G22" s="583"/>
    </row>
    <row r="23" spans="2:7" ht="12.75" thickBot="1">
      <c r="B23" s="430" t="s">
        <v>511</v>
      </c>
      <c r="C23" s="61">
        <v>0.02622882869830978</v>
      </c>
      <c r="D23" s="591"/>
      <c r="E23" s="595"/>
      <c r="F23" s="595"/>
      <c r="G23" s="583"/>
    </row>
    <row r="24" spans="2:7" ht="12">
      <c r="B24" s="591" t="s">
        <v>236</v>
      </c>
      <c r="C24" s="183"/>
      <c r="D24" s="591"/>
      <c r="E24" s="58"/>
      <c r="F24" s="58"/>
      <c r="G24" s="58"/>
    </row>
    <row r="29" spans="2:4" ht="12">
      <c r="B29" s="162"/>
      <c r="C29" s="162"/>
      <c r="D29" s="596"/>
    </row>
    <row r="30" spans="2:4" ht="12">
      <c r="B30" s="596"/>
      <c r="C30" s="596"/>
      <c r="D30" s="596"/>
    </row>
    <row r="31" spans="2:4" ht="12">
      <c r="B31" s="596"/>
      <c r="C31" s="596"/>
      <c r="D31" s="596"/>
    </row>
    <row r="32" spans="2:4" ht="12">
      <c r="B32" s="596"/>
      <c r="C32" s="596"/>
      <c r="D32" s="596"/>
    </row>
    <row r="33" spans="2:4" ht="12">
      <c r="B33" s="596"/>
      <c r="C33" s="596"/>
      <c r="D33" s="596"/>
    </row>
    <row r="34" spans="2:4" ht="18" customHeight="1">
      <c r="B34" s="596"/>
      <c r="C34" s="596"/>
      <c r="D34" s="596"/>
    </row>
    <row r="35" spans="2:4" ht="12">
      <c r="B35" s="596"/>
      <c r="C35" s="596"/>
      <c r="D35" s="596"/>
    </row>
    <row r="36" spans="2:4" ht="12">
      <c r="B36" s="596"/>
      <c r="C36" s="596"/>
      <c r="D36" s="596"/>
    </row>
    <row r="37" spans="2:4" ht="12">
      <c r="B37" s="596"/>
      <c r="C37" s="596"/>
      <c r="D37" s="596"/>
    </row>
    <row r="38" spans="2:4" ht="12">
      <c r="B38" s="596"/>
      <c r="C38" s="596"/>
      <c r="D38" s="596"/>
    </row>
    <row r="39" spans="2:4" ht="12">
      <c r="B39" s="596"/>
      <c r="C39" s="596"/>
      <c r="D39" s="596"/>
    </row>
    <row r="40" spans="2:4" ht="12">
      <c r="B40" s="596"/>
      <c r="C40" s="596"/>
      <c r="D40" s="596"/>
    </row>
    <row r="41" spans="2:4" ht="12.75" customHeight="1">
      <c r="B41" s="596"/>
      <c r="C41" s="596"/>
      <c r="D41" s="596"/>
    </row>
    <row r="42" spans="2:4" ht="12">
      <c r="B42" s="596"/>
      <c r="C42" s="596"/>
      <c r="D42" s="596"/>
    </row>
    <row r="43" spans="2:4" ht="12">
      <c r="B43" s="596"/>
      <c r="C43" s="596"/>
      <c r="D43" s="596"/>
    </row>
    <row r="44" spans="2:4" ht="12">
      <c r="B44" s="596"/>
      <c r="C44" s="596"/>
      <c r="D44" s="596"/>
    </row>
    <row r="45" spans="2:4" ht="12">
      <c r="B45" s="596"/>
      <c r="C45" s="596"/>
      <c r="D45" s="596"/>
    </row>
    <row r="46" spans="2:4" ht="12">
      <c r="B46" s="596"/>
      <c r="C46" s="596"/>
      <c r="D46" s="596"/>
    </row>
    <row r="47" spans="2:4" ht="12">
      <c r="B47" s="596"/>
      <c r="C47" s="596"/>
      <c r="D47" s="596"/>
    </row>
    <row r="48" spans="2:4" ht="12">
      <c r="B48" s="162"/>
      <c r="C48" s="162"/>
      <c r="D48" s="596"/>
    </row>
    <row r="49" spans="2:4" ht="12">
      <c r="B49" s="597"/>
      <c r="C49" s="162"/>
      <c r="D49" s="598"/>
    </row>
    <row r="50" spans="2:4" ht="12">
      <c r="B50" s="162"/>
      <c r="C50" s="162"/>
      <c r="D50" s="598"/>
    </row>
    <row r="51" spans="2:4" ht="12">
      <c r="B51" s="162"/>
      <c r="C51" s="162"/>
      <c r="D51" s="598"/>
    </row>
    <row r="52" spans="2:4" ht="12">
      <c r="B52" s="162"/>
      <c r="C52" s="162"/>
      <c r="D52" s="598"/>
    </row>
    <row r="53" spans="2:4" ht="12">
      <c r="B53" s="162"/>
      <c r="C53" s="162"/>
      <c r="D53" s="598"/>
    </row>
    <row r="54" spans="2:4" ht="12">
      <c r="B54" s="162"/>
      <c r="C54" s="162"/>
      <c r="D54" s="598"/>
    </row>
    <row r="55" spans="2:4" ht="12">
      <c r="B55" s="162"/>
      <c r="C55" s="162"/>
      <c r="D55" s="598"/>
    </row>
    <row r="56" spans="2:4" ht="12">
      <c r="B56" s="162"/>
      <c r="C56" s="162"/>
      <c r="D56" s="598"/>
    </row>
    <row r="57" spans="2:4" ht="12">
      <c r="B57" s="162"/>
      <c r="C57" s="162"/>
      <c r="D57" s="598"/>
    </row>
    <row r="58" spans="2:4" ht="12">
      <c r="B58" s="162"/>
      <c r="C58" s="162"/>
      <c r="D58" s="598"/>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Investors' Report - February 2012</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x341139</cp:lastModifiedBy>
  <cp:lastPrinted>2012-05-14T09:10:31Z</cp:lastPrinted>
  <dcterms:created xsi:type="dcterms:W3CDTF">2011-08-15T10:47:16Z</dcterms:created>
  <dcterms:modified xsi:type="dcterms:W3CDTF">2014-03-21T09:47:32Z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