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480" windowWidth="18030" windowHeight="10845"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 name="Page 14" sheetId="14" r:id="rId14"/>
    <sheet name="Sheet1" sheetId="15" r:id="rId15"/>
  </sheets>
  <externalReferences>
    <externalReference r:id="rId18"/>
    <externalReference r:id="rId19"/>
    <externalReference r:id="rId20"/>
  </externalReferences>
  <definedNames>
    <definedName name="_xlnm.Print_Area" localSheetId="10">'Page 11'!$A$1:$K$66</definedName>
    <definedName name="_xlnm.Print_Area" localSheetId="1">'Page 2'!$B$1:$G$30</definedName>
    <definedName name="CPRMonthly">'[1]CPRfrom TrustCalcs'!$C$10</definedName>
    <definedName name="RepDate">'[2]Inputs'!$F$2</definedName>
    <definedName name="TCDate">'[2]Inputs'!$I$2</definedName>
  </definedNames>
  <calcPr fullCalcOnLoad="1"/>
</workbook>
</file>

<file path=xl/sharedStrings.xml><?xml version="1.0" encoding="utf-8"?>
<sst xmlns="http://schemas.openxmlformats.org/spreadsheetml/2006/main" count="1309" uniqueCount="555">
  <si>
    <t>Report Date:</t>
  </si>
  <si>
    <t>Reporting Period:</t>
  </si>
  <si>
    <t>Trust Calculation Date:</t>
  </si>
  <si>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</si>
  <si>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</si>
  <si>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</si>
  <si>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</si>
  <si>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</si>
  <si>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</si>
  <si>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Mortgage Loan Profile</t>
  </si>
  <si>
    <t>Original number of Mortgage Loans in Pool</t>
  </si>
  <si>
    <t>Original current value of Mortgage Loans in Pool</t>
  </si>
  <si>
    <t>Current number of Mortgage Loans in Pool</t>
  </si>
  <si>
    <t xml:space="preserve">Current value of Mortgage Loans in Pool </t>
  </si>
  <si>
    <t>Current number of Mortgage Loan product holdings in Pool</t>
  </si>
  <si>
    <t>(A Mortgage Loan may have more than one active loan product)</t>
  </si>
  <si>
    <t>COLLATERAL REPORT</t>
  </si>
  <si>
    <t>Mortgage collections - Interest</t>
  </si>
  <si>
    <t>Mortgage collections - Principal (Scheduled)</t>
  </si>
  <si>
    <t>Mortgage collections - Principal (Unscheduled)</t>
  </si>
  <si>
    <t>Minimum Seller Share (Amount)</t>
  </si>
  <si>
    <t>Minimum Seller Share (% of Total)</t>
  </si>
  <si>
    <t>Arrears Analysis of Non Repossessed Mortgage Loans</t>
  </si>
  <si>
    <t>Number</t>
  </si>
  <si>
    <t>Current balance</t>
  </si>
  <si>
    <t xml:space="preserve">Arrears </t>
  </si>
  <si>
    <t>By Number</t>
  </si>
  <si>
    <t>By current 
balance</t>
  </si>
  <si>
    <t>£</t>
  </si>
  <si>
    <t>%</t>
  </si>
  <si>
    <t>Less than 1 month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</si>
  <si>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</si>
  <si>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</si>
  <si>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</si>
  <si>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Properties in Possession</t>
  </si>
  <si>
    <t>Total Properties in Possession Since Inception</t>
  </si>
  <si>
    <t>Repossessed (In Month)</t>
  </si>
  <si>
    <t>Sold (In Month)</t>
  </si>
  <si>
    <t>Current Number in Possession</t>
  </si>
  <si>
    <t>Total Properties Sold Since Inception</t>
  </si>
  <si>
    <t>Losses on Properties in Possession</t>
  </si>
  <si>
    <t>Loss Amount</t>
  </si>
  <si>
    <t>Total Loss on Sale Brought Forward</t>
  </si>
  <si>
    <t>Losses Recorded this Period</t>
  </si>
  <si>
    <t>Total Loss on Sale Carried Forward</t>
  </si>
  <si>
    <t>Substitution, redemptions and repurchases</t>
  </si>
  <si>
    <t>Number of accounts</t>
  </si>
  <si>
    <t>this period</t>
  </si>
  <si>
    <t>Substitution &amp; Top up</t>
  </si>
  <si>
    <t>Redeemed this period*</t>
  </si>
  <si>
    <t>Repurchases this period</t>
  </si>
  <si>
    <t>Current month</t>
  </si>
  <si>
    <t>Previous month</t>
  </si>
  <si>
    <t>Product Breakdown</t>
  </si>
  <si>
    <t xml:space="preserve">No of </t>
  </si>
  <si>
    <t>(By Balance)</t>
  </si>
  <si>
    <t>product holdings</t>
  </si>
  <si>
    <t>by number</t>
  </si>
  <si>
    <t>by balance</t>
  </si>
  <si>
    <t>Bank of England Base Rate Tracker Loans</t>
  </si>
  <si>
    <t>Fixed Rate Loans</t>
  </si>
  <si>
    <t>Discounted SVR Loans</t>
  </si>
  <si>
    <t>Standard Variable Loans</t>
  </si>
  <si>
    <t>Existing Borrowers SVR</t>
  </si>
  <si>
    <t>Effective Date Of Change</t>
  </si>
  <si>
    <t>Previous Existing Borrowers SVR</t>
  </si>
  <si>
    <t>Effective Date of Change</t>
  </si>
  <si>
    <t>Payment Type</t>
  </si>
  <si>
    <t>Repayment</t>
  </si>
  <si>
    <t>Interest only and Combined repayment &amp; int-only</t>
  </si>
  <si>
    <t>Use Of Proceeds</t>
  </si>
  <si>
    <t>House Purchase</t>
  </si>
  <si>
    <t>Remortgage</t>
  </si>
  <si>
    <t>Other</t>
  </si>
  <si>
    <t>Analysis of Mortgage loan size at reporting date</t>
  </si>
  <si>
    <t>of accounts</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</si>
  <si>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</si>
  <si>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</si>
  <si>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</si>
  <si>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</si>
  <si>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</si>
  <si>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</si>
  <si>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</si>
  <si>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</si>
  <si>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</si>
  <si>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</si>
  <si>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</si>
  <si>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</si>
  <si>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</si>
  <si>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to Value at Last Valuation</t>
  </si>
  <si>
    <t xml:space="preserve">Using current capital balance and unindexed latest valuation </t>
  </si>
  <si>
    <t>&gt;0% =&lt;25%</t>
  </si>
  <si>
    <t>&gt;25% =&lt;50%</t>
  </si>
  <si>
    <t>&gt;50% =&lt;75%</t>
  </si>
  <si>
    <t>&gt;75% =&lt;80%</t>
  </si>
  <si>
    <t>&gt;80% =&lt;85%</t>
  </si>
  <si>
    <t>&gt;85% =&lt;90%</t>
  </si>
  <si>
    <t>&gt;90% =&lt;95%</t>
  </si>
  <si>
    <t>Indexed Current Loan to Value</t>
  </si>
  <si>
    <t xml:space="preserve">Using current capital balance and HPI indexed latest valuation </t>
  </si>
  <si>
    <t>Seasoning</t>
  </si>
  <si>
    <t>0 to &lt;6</t>
  </si>
  <si>
    <t>&gt;= 6 to &lt; 12</t>
  </si>
  <si>
    <t>&gt;= 12 to &lt; 18</t>
  </si>
  <si>
    <t>&gt;= 18 to &lt; 24</t>
  </si>
  <si>
    <t>&gt;= 24 to &lt; 30</t>
  </si>
  <si>
    <t>&gt;= 30 to &lt; 36</t>
  </si>
  <si>
    <t>&gt;= 36 to &lt; 42</t>
  </si>
  <si>
    <t>&gt;= 42 to &lt; 48</t>
  </si>
  <si>
    <t>&gt;=48 to &lt; 54</t>
  </si>
  <si>
    <t>&gt;=54 to &lt; 60</t>
  </si>
  <si>
    <t>&gt;= 60 to &lt; 66</t>
  </si>
  <si>
    <t>&gt;= 66 to &lt; 72</t>
  </si>
  <si>
    <t>&gt;= 72 to &lt; 78</t>
  </si>
  <si>
    <t>&gt;= 78 to &lt; 84</t>
  </si>
  <si>
    <t>&gt;= 84 to &lt; 90</t>
  </si>
  <si>
    <t>&gt;= 90 to &lt; 96</t>
  </si>
  <si>
    <t>&gt;= 96 to &lt; 102</t>
  </si>
  <si>
    <t>Remaining Term</t>
  </si>
  <si>
    <t>0 to &lt;5</t>
  </si>
  <si>
    <t>&gt;= 5 to &lt; 10</t>
  </si>
  <si>
    <t>&gt;= 10 to &lt; 15</t>
  </si>
  <si>
    <t>&gt;=15 to &lt; 20</t>
  </si>
  <si>
    <t>&gt;= 20 to &lt; 25</t>
  </si>
  <si>
    <t>&gt;= 25 to &lt; 30</t>
  </si>
  <si>
    <t>&gt;= 30 to &lt; 35</t>
  </si>
  <si>
    <t>&gt;= 35 to &lt; 40</t>
  </si>
  <si>
    <t>&gt;= 40 to &lt; 45</t>
  </si>
  <si>
    <t>LOAN NOTE REPORT</t>
  </si>
  <si>
    <t>Closing date</t>
  </si>
  <si>
    <t>ISIN</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</si>
  <si>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</si>
  <si>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</si>
  <si>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</si>
  <si>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</si>
  <si>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</si>
  <si>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</si>
  <si>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</si>
  <si>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</si>
  <si>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</si>
  <si>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</si>
  <si>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</si>
  <si>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</si>
  <si>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</si>
  <si>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A1</t>
  </si>
  <si>
    <t>AAA/Aaa/AAA</t>
  </si>
  <si>
    <t>USD</t>
  </si>
  <si>
    <t>A2</t>
  </si>
  <si>
    <t>3M USD LIBOR</t>
  </si>
  <si>
    <t>A3</t>
  </si>
  <si>
    <t>EUR</t>
  </si>
  <si>
    <t>3M EURIBOR</t>
  </si>
  <si>
    <t>A4</t>
  </si>
  <si>
    <t>GBP</t>
  </si>
  <si>
    <t>3M GBP LIBOR</t>
  </si>
  <si>
    <t>A5</t>
  </si>
  <si>
    <t>Series 2010-1 Notes</t>
  </si>
  <si>
    <t>2010-1</t>
  </si>
  <si>
    <t>Z</t>
  </si>
  <si>
    <t>N/A</t>
  </si>
  <si>
    <t>Series 2010-2 Notes</t>
  </si>
  <si>
    <t>2010-2</t>
  </si>
  <si>
    <t>Series 2011-1 Notes</t>
  </si>
  <si>
    <t>2011-1</t>
  </si>
  <si>
    <t>A6</t>
  </si>
  <si>
    <t>A7</t>
  </si>
  <si>
    <t>% of Total</t>
  </si>
  <si>
    <t>Current note</t>
  </si>
  <si>
    <t>Subordination</t>
  </si>
  <si>
    <t>subordination</t>
  </si>
  <si>
    <t>+Reserve Fund</t>
  </si>
  <si>
    <t>Class Z Notes</t>
  </si>
  <si>
    <t>Interest shortfall in period</t>
  </si>
  <si>
    <t>Cumulative interest shortfall</t>
  </si>
  <si>
    <t>Principal shortfall in period</t>
  </si>
  <si>
    <t>Cumulative principal shortfall</t>
  </si>
  <si>
    <t>Cumulative net loss</t>
  </si>
  <si>
    <t>Excess principal paid in current period</t>
  </si>
  <si>
    <t>Balance Brought Forward</t>
  </si>
  <si>
    <t>Drawings</t>
  </si>
  <si>
    <t>Top Up</t>
  </si>
  <si>
    <t>Balance Carried Forward</t>
  </si>
  <si>
    <t>TRIGGER EVENTS</t>
  </si>
  <si>
    <t xml:space="preserve">Asset </t>
  </si>
  <si>
    <t xml:space="preserve">   Amount debited to AAA principal deficiency sub ledger (Funding programme notes outstanding)</t>
  </si>
  <si>
    <t>None</t>
  </si>
  <si>
    <t xml:space="preserve">Non Asset </t>
  </si>
  <si>
    <t>An arrears trigger event will occur if:</t>
  </si>
  <si>
    <t xml:space="preserve">   The outstanding principal balance of the loans in arrears for more than 3 times the monthly payment then due divided by the </t>
  </si>
  <si>
    <t>outstanding principal balance of all of the loans in the mortgages trust (expressed as a percentage) exceeds 2 per cent.</t>
  </si>
  <si>
    <t>Notes</t>
  </si>
  <si>
    <t>Current number of mortgages</t>
  </si>
  <si>
    <t>This is the sum of all product holdings secured by a borrower(s) on a single property.</t>
  </si>
  <si>
    <t>Current value of mortgages</t>
  </si>
  <si>
    <t>Includes all amounts of principal, interest and fees as yet unpaid by the borrower.</t>
  </si>
  <si>
    <t>This is the age of the loan at the report date in months based on the Main Mortgage Completion Date.</t>
  </si>
  <si>
    <t>Main Mortgage Completion Date is the date the borrower first took out a loan on the secured property.  The initial loan may have been repaid and replaced by subsequent lending under the same mortgage agreement and updated terms and conditions.</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</si>
  <si>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</si>
  <si>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</si>
  <si>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</si>
  <si>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</si>
  <si>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</si>
  <si>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Most loans that are not fully repayment mortgages comprise an interest only portion, on which there are no scheduled principal repayments and a repayment portion for which there is a scheduled amortisation.</t>
  </si>
  <si>
    <t>Loan to Value (LTV) at Last Valuation</t>
  </si>
  <si>
    <t>Bond Type</t>
  </si>
  <si>
    <t>Sched AM</t>
  </si>
  <si>
    <t>P-Through</t>
  </si>
  <si>
    <t>*All bonds are listed on the London Stock Exchange unless designated otherwise</t>
  </si>
  <si>
    <t>&gt; 1,000,000</t>
  </si>
  <si>
    <t>Trust Assets</t>
  </si>
  <si>
    <t>Defaults</t>
  </si>
  <si>
    <t>Recoveries</t>
  </si>
  <si>
    <t>*No of product holdings is reported at sub account for historic Alliance &amp; Leicester mortgages and main account for Santander UK / Abbey Mortgages</t>
  </si>
  <si>
    <t>Standard Variable Rate - Applicable to underwritten Alliance &amp; Leicester mortgages</t>
  </si>
  <si>
    <t>Standard Variable Rate - Applicable to underwritten Santander UK mortgages</t>
  </si>
  <si>
    <t>0 to &lt;=50,000</t>
  </si>
  <si>
    <t>&gt;50,000 to &lt;=100,000</t>
  </si>
  <si>
    <t>&gt;100,000 to &lt;=150,000</t>
  </si>
  <si>
    <t>&gt;150,000 to &lt;=200,000</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</si>
  <si>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</si>
  <si>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</si>
  <si>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</si>
  <si>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</si>
  <si>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</si>
  <si>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</si>
  <si>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</si>
  <si>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</si>
  <si>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</si>
  <si>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</si>
  <si>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</si>
  <si>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</si>
  <si>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</si>
  <si>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</si>
  <si>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</si>
  <si>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</si>
  <si>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&gt;95%</t>
  </si>
  <si>
    <t>Series 2008-3 Notes</t>
  </si>
  <si>
    <t>2008-3</t>
  </si>
  <si>
    <t>XS0371055624</t>
  </si>
  <si>
    <t>n/a</t>
  </si>
  <si>
    <t>XS0371056515</t>
  </si>
  <si>
    <t>XS0371056606</t>
  </si>
  <si>
    <t>XS0371056945</t>
  </si>
  <si>
    <t>XS0371057083</t>
  </si>
  <si>
    <t>XS0371057240</t>
  </si>
  <si>
    <t>XS0371057323</t>
  </si>
  <si>
    <t>XS0371057596</t>
  </si>
  <si>
    <t>Class A1 Notes</t>
  </si>
  <si>
    <t>Class A2 Notes</t>
  </si>
  <si>
    <t>Class A3 Notes</t>
  </si>
  <si>
    <t>Class A4 Notes</t>
  </si>
  <si>
    <t>Class A5 Notes</t>
  </si>
  <si>
    <t>Class A6 Notes</t>
  </si>
  <si>
    <t>Class A7 Notes</t>
  </si>
  <si>
    <t>Issuer Reserve Fund Requirement*</t>
  </si>
  <si>
    <t>Excess spread is calculated on each quarterly interest payment date and includes all payments lower in priority than the credit to the Class Z PDL.</t>
  </si>
  <si>
    <t>XS0546217109</t>
  </si>
  <si>
    <t>XS0546217794</t>
  </si>
  <si>
    <t>XS0546218172</t>
  </si>
  <si>
    <t>XS0546218503</t>
  </si>
  <si>
    <t>XS0546218842</t>
  </si>
  <si>
    <t>XS0546219063</t>
  </si>
  <si>
    <t>XS0546219220</t>
  </si>
  <si>
    <t>A8</t>
  </si>
  <si>
    <t>XS0546219493</t>
  </si>
  <si>
    <t>A9</t>
  </si>
  <si>
    <t>XS0546219816</t>
  </si>
  <si>
    <t>A10</t>
  </si>
  <si>
    <t>XS0546220319</t>
  </si>
  <si>
    <t>Z1</t>
  </si>
  <si>
    <t>XS0546220665</t>
  </si>
  <si>
    <t>NR</t>
  </si>
  <si>
    <t>Z2</t>
  </si>
  <si>
    <t>XS0546221390</t>
  </si>
  <si>
    <t>2010-1 Credit Enhancement</t>
  </si>
  <si>
    <t>Class A8 Notes</t>
  </si>
  <si>
    <t>Class A9 Notes</t>
  </si>
  <si>
    <t>Class A10 Notes</t>
  </si>
  <si>
    <t>Class Z1 Notes</t>
  </si>
  <si>
    <t>Class Z2 Notes</t>
  </si>
  <si>
    <t>Langton 2010-1 Reserve Fund</t>
  </si>
  <si>
    <t>Excess Spread 2010-1</t>
  </si>
  <si>
    <t>XS0548535565</t>
  </si>
  <si>
    <t>XS0548536290</t>
  </si>
  <si>
    <t>XS0548540052</t>
  </si>
  <si>
    <t>P-through</t>
  </si>
  <si>
    <t>XS0548542777</t>
  </si>
  <si>
    <t>XS0548544120</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</si>
  <si>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</si>
  <si>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</si>
  <si>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</si>
  <si>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</si>
  <si>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</si>
  <si>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</si>
  <si>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</si>
  <si>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</si>
  <si>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</si>
  <si>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</si>
  <si>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</si>
  <si>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</si>
  <si>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Series 2011-2 Notes</t>
  </si>
  <si>
    <t>2011-2</t>
  </si>
  <si>
    <t>XS0654644201</t>
  </si>
  <si>
    <t>XS0654644623</t>
  </si>
  <si>
    <t>XS0654645273</t>
  </si>
  <si>
    <t>XS0654645513</t>
  </si>
  <si>
    <t>XS0654645604</t>
  </si>
  <si>
    <t>XS0654646164</t>
  </si>
  <si>
    <t>XS0654646677</t>
  </si>
  <si>
    <t>XS0654646834</t>
  </si>
  <si>
    <t>XS0654647212</t>
  </si>
  <si>
    <t>XS0654658250</t>
  </si>
  <si>
    <t>FUNDING 1</t>
  </si>
  <si>
    <t>Funding 1 Reserve Fund</t>
  </si>
  <si>
    <t>Funding 1 Principal Ledger</t>
  </si>
  <si>
    <t>Excess Spread Total for all Issuer vehicles</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</si>
  <si>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</si>
  <si>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</si>
  <si>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</si>
  <si>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</si>
  <si>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Funding Share</t>
  </si>
  <si>
    <t>The percentage funding share is calculated net of accrued interest.</t>
  </si>
  <si>
    <t xml:space="preserve">For the purposes of the Bank of England Market Notice dated 30th November 2010 "defaults" is defined as properties having been taken into possession.     
</t>
  </si>
  <si>
    <t>MORTGAGES TRUSTEE REVENUE WATERFALL</t>
  </si>
  <si>
    <t>FUNDING REVENUE WATERFALL</t>
  </si>
  <si>
    <t>Mortgages Trustee Fees</t>
  </si>
  <si>
    <t>Funding Security Trustee Fees</t>
  </si>
  <si>
    <t>Issuer Security Trustee Fees</t>
  </si>
  <si>
    <t xml:space="preserve">Other third party payments </t>
  </si>
  <si>
    <t>Note Trustee Fees</t>
  </si>
  <si>
    <t>Other third party payments</t>
  </si>
  <si>
    <t>Agent bank fees etc.</t>
  </si>
  <si>
    <t>Servicer Fees</t>
  </si>
  <si>
    <t>Cash Manager Fees</t>
  </si>
  <si>
    <t>Mortgages Trustee Corporate Services Fees</t>
  </si>
  <si>
    <t>Funding 1 Corporate Services Fees</t>
  </si>
  <si>
    <t>Account Bank Fees</t>
  </si>
  <si>
    <t>Issuer Cash Manager Fees</t>
  </si>
  <si>
    <t>Issuer Corporate Services Fees</t>
  </si>
  <si>
    <t>Funding 1</t>
  </si>
  <si>
    <t>Payment to Funding 1 Swap Provider</t>
  </si>
  <si>
    <t>Issuer Account Bank Fees</t>
  </si>
  <si>
    <t>Seller</t>
  </si>
  <si>
    <t>Interest on Class A notes</t>
  </si>
  <si>
    <t>MORTGAGES TRUSTEE PRINCIPAL WATERFALL</t>
  </si>
  <si>
    <t>Interest on Class Z notes</t>
  </si>
  <si>
    <t>Funding</t>
  </si>
  <si>
    <t>Excluded Issuer Swap Payments</t>
  </si>
  <si>
    <t xml:space="preserve">Issuer profit </t>
  </si>
  <si>
    <t>Excluded Swap Payments and other fees under the Intercompany Loan Agreement</t>
  </si>
  <si>
    <t>Repayment of Class A Notes</t>
  </si>
  <si>
    <t xml:space="preserve">Profit to Funding 1 </t>
  </si>
  <si>
    <t>Repayment of Class Z Notes</t>
  </si>
  <si>
    <t>FUNDING PRINCIPAL WATERFALL</t>
  </si>
  <si>
    <t>Repayment of AAA loan tranches</t>
  </si>
  <si>
    <t>Repayment of NR loan tranches</t>
  </si>
  <si>
    <t>Credit to Cash Accumulation Ledger</t>
  </si>
  <si>
    <t>Currency Notional</t>
  </si>
  <si>
    <t>Receive Reference Rate</t>
  </si>
  <si>
    <t xml:space="preserve">Receive margin </t>
  </si>
  <si>
    <t xml:space="preserve">Receive Rate </t>
  </si>
  <si>
    <t>Received</t>
  </si>
  <si>
    <t>£ Notional</t>
  </si>
  <si>
    <t>Pay reference rate</t>
  </si>
  <si>
    <t xml:space="preserve">Pay margin </t>
  </si>
  <si>
    <t>Pay rate</t>
  </si>
  <si>
    <t>Paid</t>
  </si>
  <si>
    <t>WATERFALLS</t>
  </si>
  <si>
    <t>Repayment of AA loan tranches</t>
  </si>
  <si>
    <t>Repayment of A loan tranches</t>
  </si>
  <si>
    <t>Repayment of BBB loan tranches</t>
  </si>
  <si>
    <t>MAIN PARTIES TO THE STRUCTURE, RATINGS AND TRIGGERS (IF APPLICABLE)</t>
  </si>
  <si>
    <t xml:space="preserve">Fitch/Moody's/S&amp;P Long Term Rating </t>
  </si>
  <si>
    <t xml:space="preserve">Fitch/Moody's/S&amp;P Short Term Rating </t>
  </si>
  <si>
    <t>Applicable Trigger (loss of)</t>
  </si>
  <si>
    <t>Consequence</t>
  </si>
  <si>
    <t>Issuer</t>
  </si>
  <si>
    <t xml:space="preserve">Mortgages Trustee  </t>
  </si>
  <si>
    <t>Santander UK</t>
  </si>
  <si>
    <t>BBB- / Baa3 / A-2</t>
  </si>
  <si>
    <t>Servicer</t>
  </si>
  <si>
    <t>Cash Manager</t>
  </si>
  <si>
    <t>Mortgages Trustee Account Bank</t>
  </si>
  <si>
    <t>Funding 1 Account Bank</t>
  </si>
  <si>
    <t>Funding Swap Provider</t>
  </si>
  <si>
    <t>Abbey National Treasury Services plc</t>
  </si>
  <si>
    <t>Citibank</t>
  </si>
  <si>
    <t>Structured Finance Management Limited</t>
  </si>
  <si>
    <t>Jersey Corporate Services Provider</t>
  </si>
  <si>
    <t>Arrears Capitalised</t>
  </si>
  <si>
    <t>Amount</t>
  </si>
  <si>
    <t>Capitalisation cases (In Month)</t>
  </si>
  <si>
    <t>Capitalisation cases (Cumulative)</t>
  </si>
  <si>
    <t>ISSUER 2008-3 REVENUE WATERFALL</t>
  </si>
  <si>
    <t>ISSUER 2010-1 REVENUE WATERFALL</t>
  </si>
  <si>
    <t>(a)</t>
  </si>
  <si>
    <t>(b)</t>
  </si>
  <si>
    <t>(c)</t>
  </si>
  <si>
    <t>(d)</t>
  </si>
  <si>
    <t>(including payments to Class A Issuer Swap Providers)</t>
  </si>
  <si>
    <t>(e)</t>
  </si>
  <si>
    <t>(f)</t>
  </si>
  <si>
    <t>(g)</t>
  </si>
  <si>
    <t>(including principal payments to class A swap providers)</t>
  </si>
  <si>
    <t>Langton Funding (No. 1) Limited</t>
  </si>
  <si>
    <t>Langton Mortgages Trustee Limited</t>
  </si>
  <si>
    <t>CPR Analysis</t>
  </si>
  <si>
    <t>Total (including unscheduled repayments and repurchases from the trust)</t>
  </si>
  <si>
    <t>Unscheduled repayments and repurchases from the trust only</t>
  </si>
  <si>
    <t>Prior to 2008, further advances may be made on existing loans based on the indexed LTV without carrying out a formal valuation.  This occasionally gives rise to the unindexed LTV recording an unrealistically high LTV.  Indexed and unindexed LTVs include all further advances on a loan - but exclude any flexible drawdown reservoir.</t>
  </si>
  <si>
    <t xml:space="preserve">   Full details of all trigger events can be found within the Langton Securities (2011-2) plc offering circular</t>
  </si>
  <si>
    <t>*Includes properties in possession cases, cases no longer in arrears but excludes any loans repurchased from the portfolio or loans that have been redeemed</t>
  </si>
  <si>
    <t>ISSUER 2008-3  PRINCIPAL WATERFALL</t>
  </si>
  <si>
    <t>ISSUER 2010-1 PRINCIPAL WATERFALL</t>
  </si>
  <si>
    <t>1 Month CPR</t>
  </si>
  <si>
    <t>3 Month Average CPR</t>
  </si>
  <si>
    <t>12 Month CPR
(Annualised)</t>
  </si>
  <si>
    <t>Note</t>
  </si>
  <si>
    <t>SWAP PAYMENTS</t>
  </si>
  <si>
    <t>Langton Securities (2008-1) plc</t>
  </si>
  <si>
    <t>Langton Securities (2008-3) plc</t>
  </si>
  <si>
    <t>Langton Securities (2010-1) plc</t>
  </si>
  <si>
    <t>Langton Securities (2010-2) plc</t>
  </si>
  <si>
    <t>Establish a liquidity reserve - see definition of "issuer liquidity reserve fund rating event" in the relevant prospectus for more detail</t>
  </si>
  <si>
    <t>Completion of legal assignment of mortgages to Mortgages Trust (if loss of Fitch rating) or otherwise notice given to Borrowers of transfer of equitable and beneficial interest</t>
  </si>
  <si>
    <t>F2 / P-2 / A-3</t>
  </si>
  <si>
    <t>Seller unable to sell in new mortgages, Funding Companies unable to make Initial Contributions, Further Contributions or Refinancing Contributions</t>
  </si>
  <si>
    <t>BBB- / Baa3 / BBB-</t>
  </si>
  <si>
    <t>Adjustment to Minimum Seller Share</t>
  </si>
  <si>
    <t>Each Start-up Loan Provider</t>
  </si>
  <si>
    <t>A or F1 (or, if Ratings Watch Negative, A+ or F1+) / P-1 / A or A-1 (or A+ if no ST rating)</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</si>
  <si>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</si>
  <si>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</si>
  <si>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AA (S&amp;P)</t>
  </si>
  <si>
    <t>If amount standing to credit of General Reserve Ledger exceeds 5% of Funding 1 Share, Funding 1 Account Bank must transfer the excess to a financial institution with the required ratings.</t>
  </si>
  <si>
    <t xml:space="preserve">Each Issuer Account Bank </t>
  </si>
  <si>
    <t>A or F1 (or, if Ratings Watch Negative, A+ or F1+)  / P-1 / A or A-1 (or A+ if no ST rating)</t>
  </si>
  <si>
    <t xml:space="preserve">A or F1 (or, if Ratings Watch Negative, A+ or F1+) / A2 or P-1 (or A1 if no ST rating) / A or A-1 (A+ if not ST rating), </t>
  </si>
  <si>
    <t xml:space="preserve">BBB- or F3 (or, if Ratings Watch Negative, BBB or F2) / A3 or P-2 (or A3 if no ST rating) / BBB+ </t>
  </si>
  <si>
    <t>Further remedial action required including the possibility of obtaining a guarantee or replacement - see swap agreement for more detail</t>
  </si>
  <si>
    <t>Each Issuer Swap Provider</t>
  </si>
  <si>
    <t>A or F1 (or, if Ratings Watch Negative, A+ or F1+) / A2 or P-1 (or A1 if no ST rating) / A or A-1 (or A+ if no ST rating)</t>
  </si>
  <si>
    <t>BBB- or F3 / A3 or P-2 (or A3 if no ST rating) / BBB+</t>
  </si>
  <si>
    <t>Further remedial action required including the possibility of obtaining a guarantee or replacement – see individual swap agreements for more detail</t>
  </si>
  <si>
    <t>Each Paying Agent and related roles</t>
  </si>
  <si>
    <t>Each  Corporate Services Provider</t>
  </si>
  <si>
    <t>State Street Secretaries (Jersey) Limited</t>
  </si>
  <si>
    <t>Each Note Trustee and Each Security Trustee</t>
  </si>
  <si>
    <t>Citicorp Trustee Company Limited (Langton Securities 2008-1, Langton Securities 2008-3, Langton Securities 2010-1)  Citibank N.A. (Langton Securities 2010-2)</t>
  </si>
  <si>
    <t>Weighted Average Yield (Pre-Swap)</t>
  </si>
  <si>
    <t>-</t>
  </si>
  <si>
    <t>19/09/11-19/12/11</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</si>
  <si>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</si>
  <si>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</si>
  <si>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</si>
  <si>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</si>
  <si>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</si>
  <si>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</si>
  <si>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</si>
  <si>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</si>
  <si>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</si>
  <si>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</si>
  <si>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</si>
  <si>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</si>
  <si>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</si>
  <si>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</si>
  <si>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</si>
  <si>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</si>
  <si>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</si>
  <si>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</si>
  <si>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</si>
  <si>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</si>
  <si>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</si>
  <si>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</si>
  <si>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</si>
  <si>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</si>
  <si>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</si>
  <si>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ISSUER 2010-2/2011-2 REVENUE WATERFALL</t>
  </si>
  <si>
    <t>ISSUER 2010-2/2011-2  PRINCIPAL WATERFALL</t>
  </si>
  <si>
    <t>ISSUER 20011-1 PRINCIPAL WATERFALL</t>
  </si>
  <si>
    <t>ISSUER 2011-1 REVENUE WATERFALL</t>
  </si>
  <si>
    <t>Current Ratings
S&amp;P/Moody's/Fitch</t>
  </si>
  <si>
    <t>Original Ratings
S&amp;P/Moody's/Fitch</t>
  </si>
  <si>
    <t xml:space="preserve"> Current Ratings
S&amp;P/Moody's/Fitch</t>
  </si>
  <si>
    <t xml:space="preserve"> Original Ratings
S&amp;P/Moody's/Fitch</t>
  </si>
  <si>
    <t>Counterparty</t>
  </si>
  <si>
    <t>Account Bank Fees etc</t>
  </si>
  <si>
    <t>Payments due and payable under the Intercompany loan agreement</t>
  </si>
  <si>
    <t>Funding 1 issuer post reserve payments</t>
  </si>
  <si>
    <t>Credit to Funding 1 reserve ledger</t>
  </si>
  <si>
    <t>Further payments to Funding 1 issuers</t>
  </si>
  <si>
    <t>Retained amounts</t>
  </si>
  <si>
    <t>Deferred Consideration</t>
  </si>
  <si>
    <t>Remedial action required including posting collateral or possibility of obtaining guarantor or transfer to eligible transferee - see individual swap agreements for more detail</t>
  </si>
  <si>
    <t>Remedial action required including posting collateral or possibility of obtaining guarantor or transfer to eligible transferee - see swap agreement for more detail</t>
  </si>
  <si>
    <t>The table above is a summary only and investors are advised to read the relevant transaction documents to understand  precisely the legal terms and conditions associated with these roles.</t>
  </si>
  <si>
    <t>Credit to the AAA principal deficiency ledger</t>
  </si>
  <si>
    <t>Credit to issuer reserve fund</t>
  </si>
  <si>
    <t>Credit to class Z principal deficiency ledger</t>
  </si>
  <si>
    <t>Balance payable to the issuer</t>
  </si>
  <si>
    <t>(h)</t>
  </si>
  <si>
    <t>(i)</t>
  </si>
  <si>
    <t>(j)</t>
  </si>
  <si>
    <t>(k)</t>
  </si>
  <si>
    <t>(l)</t>
  </si>
  <si>
    <t>Repayment of the issuer start-up loan</t>
  </si>
  <si>
    <t>Subordination + Reserve Fund</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</si>
  <si>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</si>
  <si>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Principal Ledger as calculated on 1-Dec-11</t>
  </si>
  <si>
    <t>Funding Share as calculated on 1-Dec-11</t>
  </si>
  <si>
    <t>Funding Share % as calculated on 1-Dec-11</t>
  </si>
  <si>
    <t>Seller Share as calculated on 1-Dec-11</t>
  </si>
  <si>
    <t>Seller Share % as calculated on 1-Dec-11</t>
  </si>
  <si>
    <t>The weighted average loan size was approximately £104,302 and the maximum loan size was £997,127.65. The minimum loan size was £0</t>
  </si>
  <si>
    <t>The weighted average remaining term of loans was approximately 204 months and the maximum remaining term of loans was 494 months. The minimum remianing term of loans was 0 months.</t>
  </si>
  <si>
    <t>The weighted average seasoning of loans was approximately 62 months and the maximum seasoning of loans was 607 months. The minimum seasoning of loans was 15 months.</t>
  </si>
  <si>
    <t>The weighted average Indexed loan to value was approximately 69.01% and the maximum Indexed loan to value was 388.89%. The minimum indexed loan to value was 0%.</t>
  </si>
  <si>
    <t>The weighted average loan to value was approximately 63.40% and the maximum loan to value was 348.14%. The minimum loan to value was 0%.</t>
  </si>
  <si>
    <t>(other than principal and the funding start-up loan)</t>
  </si>
  <si>
    <r>
      <t xml:space="preserve">Investors (or other appropriate third parties) can register at https://boeportal.co.uk/santanderuk (Internet Explorer version 8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</si>
  <si>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A+/A1/AA-</t>
  </si>
  <si>
    <t>F1/P-1/A-1+</t>
  </si>
  <si>
    <t>A+*-/A1/A+</t>
  </si>
  <si>
    <t>F1+*-/P-1/A-1</t>
  </si>
  <si>
    <t>2010-2 / 2011-2 Credit Enhancement</t>
  </si>
  <si>
    <t>Langton 2010-2 / 2011-2 Reserve Fund</t>
  </si>
  <si>
    <t>Excess Spread 2010-2 / 2011-2</t>
  </si>
  <si>
    <t>Collateral Postings</t>
  </si>
  <si>
    <t>Funding 1 Swap</t>
  </si>
  <si>
    <t>3m GBP LIBOR</t>
  </si>
  <si>
    <t>*See Funding 1 swap confirm</t>
  </si>
  <si>
    <t>2008-1 Tap A1</t>
  </si>
  <si>
    <t>ANTS</t>
  </si>
  <si>
    <t>2008-1 Tap A2</t>
  </si>
  <si>
    <t>2010-2 A2</t>
  </si>
  <si>
    <t>2010-2 A3</t>
  </si>
  <si>
    <t>2010-2T2 A1</t>
  </si>
  <si>
    <t>2010-2T2 A2</t>
  </si>
  <si>
    <t>2010-2T2 A3</t>
  </si>
  <si>
    <t>2010-2T2 A4</t>
  </si>
  <si>
    <t>2010-2T2 A5</t>
  </si>
  <si>
    <t>2010-2T2 A6</t>
  </si>
  <si>
    <t>2010-2T2 A7</t>
  </si>
  <si>
    <t>2010-2T2 A8</t>
  </si>
  <si>
    <t>2010-2T2 A9</t>
  </si>
  <si>
    <t>*http://www.aboutsantander.co.uk/media/32796/Funding%20Swap%20Confirmation.PDF</t>
  </si>
  <si>
    <t>**Average for quarter</t>
  </si>
  <si>
    <t>Current value of Mortgage Loans in Pool at 31-Dec-11</t>
  </si>
  <si>
    <t>Last months Closing Trust Assets at 30-Nov-11</t>
  </si>
  <si>
    <t>*Redemptions this period include 383 accounts where minor balances totalling £ 43,140,860  remain to be collected after redemption.  These balances have been repurchased by the Seller.</t>
  </si>
  <si>
    <t xml:space="preserve"> </t>
  </si>
  <si>
    <t>All notes fully repaid</t>
  </si>
  <si>
    <t>*Each issuer is entitled to its pro rata share of Funding Reserve</t>
  </si>
  <si>
    <t>Excess Spread for the period ended 15 Dec 11 Annualised</t>
  </si>
  <si>
    <t>19/12/11-19/03/12</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</si>
</sst>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 #,##0.00_-;\-* #,##0.00_-;_-* &quot;-&quot;??_-;_-@_-"/>
    <numFmt numFmtId="167" formatCode="_(* #,##0_);_(* \(#,##0\);_(* &quot;0&quot;_);_(@_)"/>
    <numFmt numFmtId="168" formatCode="_-* #,##0_-;\-* #,##0_-;_-* &quot;-&quot;??_-;_-@_-"/>
    <numFmt numFmtId="169" formatCode="&quot;£&quot;_(* #,##0_);_(* \(&quot;£&quot;#,##0\);_(* &quot;-&quot;_);_(@_)"/>
    <numFmt numFmtId="170" formatCode="0.00000%"/>
    <numFmt numFmtId="171" formatCode="&quot;£&quot;#,##0"/>
    <numFmt numFmtId="172" formatCode="_(* #,##0_);_(* \(#,##0\);_(* &quot;-&quot;??_);_(@_)"/>
    <numFmt numFmtId="173" formatCode="mmm\-yyyy"/>
    <numFmt numFmtId="174" formatCode="0.0000000%"/>
    <numFmt numFmtId="175" formatCode="_(* #,##0.00_);_(* \(#,##0.00\);_(* &quot;0&quot;_);_(@_)"/>
    <numFmt numFmtId="176" formatCode="0.0000%"/>
    <numFmt numFmtId="177" formatCode="[$-F800]dddd\,\ mmmm\ dd\,\ yyyy"/>
    <numFmt numFmtId="178" formatCode="0.000%"/>
    <numFmt numFmtId="179" formatCode="_(* #,##0.000_);_(* \(#,##0.000\);_(* &quot;0&quot;_);_(@_)"/>
    <numFmt numFmtId="180" formatCode="#,##0_ ;\-#,##0\ "/>
  </numFmts>
  <fonts count="73">
    <font>
      <sz val="9"/>
      <color theme="1"/>
      <name val="arial"/>
      <family val="2"/>
    </font>
    <font>
      <sz val="11"/>
      <color indexed="8"/>
      <name val="Calibri"/>
      <family val="2"/>
    </font>
    <font>
      <sz val="9"/>
      <color indexed="8"/>
      <name val="arial"/>
      <family val="2"/>
    </font>
    <font>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u val="single"/>
      <sz val="10"/>
      <name val="Arial"/>
      <family val="2"/>
    </font>
    <font>
      <sz val="10"/>
      <color indexed="51"/>
      <name val="Arial"/>
      <family val="2"/>
    </font>
    <font>
      <u val="single"/>
      <sz val="10"/>
      <color indexed="8"/>
      <name val="Arial"/>
      <family val="2"/>
    </font>
    <font>
      <b/>
      <u val="single"/>
      <sz val="10"/>
      <color indexed="8"/>
      <name val="Arial"/>
      <family val="2"/>
    </font>
    <font>
      <b/>
      <sz val="10"/>
      <color indexed="8"/>
      <name val="ARIAL"/>
      <family val="2"/>
    </font>
    <font>
      <sz val="10"/>
      <color indexed="8"/>
      <name val="Arial"/>
      <family val="2"/>
    </font>
    <font>
      <b/>
      <sz val="10"/>
      <name val="Arial"/>
      <family val="2"/>
    </font>
    <font>
      <b/>
      <i/>
      <sz val="10"/>
      <name val="Arial"/>
      <family val="2"/>
    </font>
    <font>
      <sz val="9"/>
      <color indexed="8"/>
      <name val="Calibri"/>
      <family val="2"/>
    </font>
    <font>
      <sz val="9"/>
      <color indexed="9"/>
      <name val="arial"/>
      <family val="2"/>
    </font>
    <font>
      <b/>
      <sz val="9"/>
      <color indexed="9"/>
      <name val="arial"/>
      <family val="2"/>
    </font>
    <font>
      <b/>
      <sz val="9"/>
      <color indexed="8"/>
      <name val="arial"/>
      <family val="2"/>
    </font>
    <font>
      <sz val="10"/>
      <color indexed="9"/>
      <name val="Arial"/>
      <family val="2"/>
    </font>
    <font>
      <b/>
      <u val="single"/>
      <sz val="10"/>
      <color indexed="9"/>
      <name val="Arial"/>
      <family val="2"/>
    </font>
    <font>
      <b/>
      <sz val="10"/>
      <color indexed="9"/>
      <name val="Arial"/>
      <family val="2"/>
    </font>
    <font>
      <b/>
      <sz val="9"/>
      <color indexed="26"/>
      <name val="arial"/>
      <family val="2"/>
    </font>
    <font>
      <b/>
      <sz val="9"/>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8"/>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b/>
      <u val="single"/>
      <sz val="10"/>
      <color theme="0"/>
      <name val="Arial"/>
      <family val="2"/>
    </font>
    <font>
      <sz val="10"/>
      <color theme="1"/>
      <name val="Arial"/>
      <family val="2"/>
    </font>
    <font>
      <b/>
      <sz val="10"/>
      <color theme="0"/>
      <name val="Arial"/>
      <family val="2"/>
    </font>
    <font>
      <b/>
      <sz val="9"/>
      <color theme="0"/>
      <name val="arial"/>
      <family val="2"/>
    </font>
    <font>
      <sz val="9"/>
      <color theme="0"/>
      <name val="arial"/>
      <family val="2"/>
    </font>
    <font>
      <b/>
      <sz val="9"/>
      <color theme="1"/>
      <name val="arial"/>
      <family val="2"/>
    </font>
    <font>
      <b/>
      <sz val="9"/>
      <color theme="2"/>
      <name val="arial"/>
      <family val="2"/>
    </font>
    <font>
      <b/>
      <sz val="9"/>
      <color rgb="FFFFFFFF"/>
      <name val="arial"/>
      <family val="2"/>
    </font>
    <font>
      <b/>
      <sz val="9"/>
      <color rgb="FF000000"/>
      <name val="Calibri"/>
      <family val="2"/>
    </font>
    <font>
      <sz val="9"/>
      <color rgb="FF000000"/>
      <name val="Calibri"/>
      <family val="2"/>
    </font>
    <font>
      <sz val="9"/>
      <color rgb="FF000000"/>
      <name val="arial"/>
      <family val="2"/>
    </font>
    <font>
      <b/>
      <sz val="9"/>
      <color rgb="FF000000"/>
      <name val="arial"/>
      <family val="2"/>
    </font>
    <font>
      <sz val="9"/>
      <color rgb="FFFFFFFF"/>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theme="0" tint="-0.1499900072813034"/>
        <bgColor indexed="64"/>
      </patternFill>
    </fill>
    <fill>
      <patternFill patternType="solid">
        <fgColor rgb="FFFF0000"/>
        <bgColor indexed="64"/>
      </patternFill>
    </fill>
    <fill>
      <patternFill patternType="solid">
        <fgColor theme="0" tint="-0.0499799996614456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top/>
      <bottom/>
    </border>
    <border>
      <left style="thin"/>
      <right/>
      <top/>
      <bottom style="thin"/>
    </border>
    <border>
      <left/>
      <right/>
      <top/>
      <bottom style="thin"/>
    </border>
    <border>
      <left/>
      <right style="thin"/>
      <top/>
      <bottom style="thin"/>
    </border>
    <border>
      <left/>
      <right/>
      <top/>
      <bottom style="medium"/>
    </border>
    <border>
      <left style="medium"/>
      <right style="medium"/>
      <top/>
      <bottom/>
    </border>
    <border>
      <left style="medium"/>
      <right style="medium"/>
      <top style="medium"/>
      <bottom style="medium"/>
    </border>
    <border>
      <left style="medium"/>
      <right style="medium"/>
      <top style="medium"/>
      <bottom/>
    </border>
    <border>
      <left style="medium"/>
      <right style="medium"/>
      <top/>
      <bottom style="medium"/>
    </border>
    <border>
      <left/>
      <right style="medium"/>
      <top style="medium"/>
      <bottom/>
    </border>
    <border>
      <left/>
      <right style="medium"/>
      <top style="medium"/>
      <bottom style="medium"/>
    </border>
    <border>
      <left style="medium"/>
      <right/>
      <top style="medium"/>
      <bottom/>
    </border>
    <border>
      <left style="medium"/>
      <right/>
      <top/>
      <bottom/>
    </border>
    <border>
      <left/>
      <right style="medium"/>
      <top/>
      <bottom/>
    </border>
    <border>
      <left style="medium"/>
      <right/>
      <top/>
      <bottom style="medium"/>
    </border>
    <border>
      <left style="medium"/>
      <right/>
      <top style="medium"/>
      <bottom style="medium"/>
    </border>
    <border>
      <left/>
      <right style="medium"/>
      <top/>
      <bottom style="medium"/>
    </border>
    <border>
      <left/>
      <right/>
      <top style="medium"/>
      <bottom/>
    </border>
    <border>
      <left/>
      <right/>
      <top style="medium"/>
      <bottom style="medium"/>
    </border>
    <border>
      <left/>
      <right/>
      <top/>
      <bottom style="double"/>
    </border>
    <border>
      <left/>
      <right/>
      <top style="thick"/>
      <bottom style="medium"/>
    </border>
    <border>
      <left/>
      <right style="thin"/>
      <top style="thin"/>
      <bottom/>
    </border>
    <border>
      <left/>
      <right style="thin"/>
      <top/>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167"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74" fontId="3"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74" fontId="3" fillId="0" borderId="0" applyFont="0" applyFill="0" applyBorder="0" applyAlignment="0" applyProtection="0"/>
    <xf numFmtId="167" fontId="3" fillId="0" borderId="0" applyFont="0" applyFill="0" applyBorder="0" applyAlignment="0" applyProtection="0"/>
    <xf numFmtId="166" fontId="3" fillId="0" borderId="0" applyFont="0" applyFill="0" applyBorder="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4" fillId="0" borderId="0" applyNumberFormat="0" applyFill="0" applyBorder="0" applyAlignment="0" applyProtection="0"/>
    <xf numFmtId="0" fontId="50" fillId="30" borderId="0" applyNumberFormat="0" applyBorder="0" applyAlignment="0" applyProtection="0"/>
    <xf numFmtId="166"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4"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0" fontId="52" fillId="21" borderId="5"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48" fillId="0" borderId="8" applyNumberFormat="0" applyFill="0" applyAlignment="0" applyProtection="0"/>
    <xf numFmtId="0" fontId="58" fillId="0" borderId="9" applyNumberFormat="0" applyFill="0" applyAlignment="0" applyProtection="0"/>
  </cellStyleXfs>
  <cellXfs count="758">
    <xf numFmtId="0" fontId="0" fillId="0" borderId="0" xfId="0" applyAlignment="1">
      <alignment/>
    </xf>
    <xf numFmtId="0" fontId="0" fillId="0" borderId="0" xfId="0" applyFont="1" applyAlignment="1">
      <alignment/>
    </xf>
    <xf numFmtId="0" fontId="5" fillId="0" borderId="0" xfId="0" applyFont="1" applyBorder="1" applyAlignment="1">
      <alignment/>
    </xf>
    <xf numFmtId="0" fontId="5" fillId="0" borderId="0" xfId="0" applyFont="1" applyFill="1" applyAlignment="1">
      <alignment/>
    </xf>
    <xf numFmtId="0" fontId="5" fillId="0" borderId="0" xfId="0" applyFont="1" applyFill="1" applyBorder="1" applyAlignment="1">
      <alignment/>
    </xf>
    <xf numFmtId="0" fontId="5" fillId="0" borderId="0" xfId="0" applyFont="1" applyFill="1" applyBorder="1" applyAlignment="1">
      <alignment horizontal="left"/>
    </xf>
    <xf numFmtId="0" fontId="5" fillId="0" borderId="0" xfId="0" applyFont="1" applyBorder="1" applyAlignment="1">
      <alignment horizontal="left"/>
    </xf>
    <xf numFmtId="167" fontId="5" fillId="0" borderId="0" xfId="63" applyNumberFormat="1" applyFont="1" applyBorder="1" applyAlignment="1">
      <alignment/>
    </xf>
    <xf numFmtId="0" fontId="5" fillId="0" borderId="0" xfId="0" applyFont="1" applyFill="1" applyAlignment="1">
      <alignment/>
    </xf>
    <xf numFmtId="0" fontId="5" fillId="0" borderId="0" xfId="0" applyFont="1" applyAlignment="1">
      <alignment/>
    </xf>
    <xf numFmtId="0" fontId="5" fillId="0" borderId="0" xfId="0" applyFont="1" applyFill="1" applyAlignment="1">
      <alignment horizontal="left"/>
    </xf>
    <xf numFmtId="0" fontId="5" fillId="0" borderId="0" xfId="0" applyFont="1" applyAlignment="1">
      <alignment horizontal="left"/>
    </xf>
    <xf numFmtId="167" fontId="5" fillId="0" borderId="0" xfId="63" applyNumberFormat="1" applyFont="1" applyAlignment="1">
      <alignment/>
    </xf>
    <xf numFmtId="0" fontId="5" fillId="0" borderId="0" xfId="0" applyFont="1" applyFill="1" applyBorder="1" applyAlignment="1">
      <alignment wrapText="1"/>
    </xf>
    <xf numFmtId="0" fontId="5" fillId="0" borderId="0" xfId="0" applyFont="1" applyFill="1" applyAlignment="1">
      <alignment vertical="top" wrapText="1"/>
    </xf>
    <xf numFmtId="0" fontId="5" fillId="0" borderId="0" xfId="61" applyFont="1" applyFill="1" applyBorder="1" applyAlignment="1" applyProtection="1">
      <alignment/>
      <protection/>
    </xf>
    <xf numFmtId="0" fontId="7" fillId="0" borderId="0" xfId="61" applyFont="1" applyFill="1" applyBorder="1" applyAlignment="1" applyProtection="1">
      <alignment/>
      <protection/>
    </xf>
    <xf numFmtId="0" fontId="6" fillId="0" borderId="0" xfId="0" applyFont="1" applyFill="1" applyBorder="1" applyAlignment="1">
      <alignment vertical="top"/>
    </xf>
    <xf numFmtId="0" fontId="3" fillId="0" borderId="0" xfId="0" applyFont="1" applyBorder="1" applyAlignment="1">
      <alignment/>
    </xf>
    <xf numFmtId="0" fontId="8"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9"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3" fillId="0" borderId="0" xfId="0" applyFont="1" applyFill="1" applyAlignment="1">
      <alignment/>
    </xf>
    <xf numFmtId="0" fontId="3" fillId="0" borderId="0" xfId="0" applyFont="1" applyFill="1" applyAlignment="1">
      <alignment/>
    </xf>
    <xf numFmtId="0" fontId="3" fillId="0" borderId="0" xfId="0" applyFont="1" applyAlignment="1">
      <alignment/>
    </xf>
    <xf numFmtId="0" fontId="14" fillId="0" borderId="10" xfId="69" applyFont="1" applyFill="1" applyBorder="1" applyAlignment="1">
      <alignment horizontal="left"/>
      <protection/>
    </xf>
    <xf numFmtId="0" fontId="14" fillId="0" borderId="11" xfId="69" applyFont="1" applyFill="1" applyBorder="1" applyAlignment="1">
      <alignment horizontal="left"/>
      <protection/>
    </xf>
    <xf numFmtId="15" fontId="14" fillId="0" borderId="0" xfId="0" applyNumberFormat="1" applyFont="1" applyFill="1" applyBorder="1" applyAlignment="1">
      <alignment horizontal="right"/>
    </xf>
    <xf numFmtId="15" fontId="14"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4" fillId="0" borderId="12" xfId="69" applyFont="1" applyFill="1" applyBorder="1" applyAlignment="1">
      <alignment horizontal="left"/>
      <protection/>
    </xf>
    <xf numFmtId="0" fontId="14" fillId="0" borderId="0" xfId="69" applyFont="1" applyFill="1" applyBorder="1" applyAlignment="1">
      <alignment horizontal="left"/>
      <protection/>
    </xf>
    <xf numFmtId="0" fontId="14" fillId="0" borderId="13" xfId="0" applyFont="1" applyFill="1" applyBorder="1" applyAlignment="1">
      <alignment horizontal="left"/>
    </xf>
    <xf numFmtId="0" fontId="14" fillId="0" borderId="14" xfId="0" applyFont="1" applyFill="1" applyBorder="1" applyAlignment="1">
      <alignment horizontal="left"/>
    </xf>
    <xf numFmtId="0" fontId="3" fillId="0" borderId="15" xfId="0" applyFont="1" applyFill="1" applyBorder="1" applyAlignment="1">
      <alignment/>
    </xf>
    <xf numFmtId="0" fontId="3" fillId="0" borderId="0" xfId="61" applyFont="1" applyFill="1" applyBorder="1" applyAlignment="1" applyProtection="1">
      <alignment/>
      <protection/>
    </xf>
    <xf numFmtId="0" fontId="4" fillId="0" borderId="0" xfId="61" applyFont="1" applyFill="1" applyBorder="1" applyAlignment="1" applyProtection="1">
      <alignment/>
      <protection/>
    </xf>
    <xf numFmtId="0" fontId="14" fillId="0" borderId="0" xfId="0" applyFont="1" applyFill="1" applyBorder="1" applyAlignment="1">
      <alignment vertical="top"/>
    </xf>
    <xf numFmtId="0" fontId="14" fillId="0" borderId="0" xfId="0" applyFont="1" applyFill="1" applyBorder="1" applyAlignment="1">
      <alignment/>
    </xf>
    <xf numFmtId="0" fontId="6" fillId="0" borderId="16" xfId="0" applyFont="1" applyFill="1" applyBorder="1" applyAlignment="1">
      <alignment/>
    </xf>
    <xf numFmtId="0" fontId="6" fillId="0" borderId="0" xfId="73" applyFont="1" applyBorder="1" applyAlignment="1">
      <alignment/>
      <protection/>
    </xf>
    <xf numFmtId="0" fontId="6" fillId="0" borderId="0" xfId="73" applyFont="1" applyFill="1" applyBorder="1" applyAlignment="1">
      <alignment/>
      <protection/>
    </xf>
    <xf numFmtId="0" fontId="6" fillId="0" borderId="17" xfId="0" applyFont="1" applyFill="1" applyBorder="1" applyAlignment="1">
      <alignment horizontal="left"/>
    </xf>
    <xf numFmtId="168" fontId="6" fillId="0" borderId="17" xfId="63" applyNumberFormat="1" applyFont="1" applyFill="1" applyBorder="1" applyAlignment="1" quotePrefix="1">
      <alignment horizontal="right"/>
    </xf>
    <xf numFmtId="10" fontId="6" fillId="0" borderId="17" xfId="95" applyNumberFormat="1" applyFont="1" applyFill="1" applyBorder="1" applyAlignment="1" quotePrefix="1">
      <alignment horizontal="right"/>
    </xf>
    <xf numFmtId="168" fontId="6" fillId="0" borderId="18" xfId="63" applyNumberFormat="1" applyFont="1" applyFill="1" applyBorder="1" applyAlignment="1" quotePrefix="1">
      <alignment horizontal="right"/>
    </xf>
    <xf numFmtId="0" fontId="6" fillId="0" borderId="19" xfId="0" applyFont="1" applyFill="1" applyBorder="1" applyAlignment="1">
      <alignment horizontal="left"/>
    </xf>
    <xf numFmtId="0" fontId="6" fillId="0" borderId="0" xfId="0" applyFont="1" applyFill="1" applyBorder="1" applyAlignment="1">
      <alignment horizontal="center"/>
    </xf>
    <xf numFmtId="10" fontId="6" fillId="0" borderId="0" xfId="95" applyNumberFormat="1" applyFont="1" applyFill="1" applyBorder="1" applyAlignment="1" quotePrefix="1">
      <alignment horizontal="right"/>
    </xf>
    <xf numFmtId="0" fontId="6" fillId="0" borderId="20" xfId="0" applyFont="1" applyFill="1" applyBorder="1" applyAlignment="1">
      <alignment horizontal="left"/>
    </xf>
    <xf numFmtId="0" fontId="6" fillId="0" borderId="0" xfId="0" applyFont="1" applyFill="1" applyBorder="1" applyAlignment="1">
      <alignment horizontal="left"/>
    </xf>
    <xf numFmtId="0" fontId="0" fillId="0" borderId="21" xfId="0" applyFont="1" applyBorder="1" applyAlignment="1">
      <alignment/>
    </xf>
    <xf numFmtId="0" fontId="0" fillId="0" borderId="22" xfId="0" applyFont="1" applyBorder="1" applyAlignment="1">
      <alignment/>
    </xf>
    <xf numFmtId="0" fontId="6" fillId="0" borderId="23" xfId="0" applyFont="1" applyFill="1" applyBorder="1" applyAlignment="1">
      <alignment horizontal="left"/>
    </xf>
    <xf numFmtId="0" fontId="6" fillId="0" borderId="24" xfId="0" applyFont="1" applyFill="1" applyBorder="1" applyAlignment="1">
      <alignment horizontal="left"/>
    </xf>
    <xf numFmtId="0" fontId="0" fillId="0" borderId="25" xfId="0" applyFont="1" applyBorder="1" applyAlignment="1">
      <alignment/>
    </xf>
    <xf numFmtId="0" fontId="6" fillId="0" borderId="26" xfId="0" applyFont="1" applyFill="1" applyBorder="1" applyAlignment="1">
      <alignment horizontal="left"/>
    </xf>
    <xf numFmtId="0" fontId="6" fillId="0" borderId="0" xfId="0" applyFont="1" applyFill="1" applyAlignment="1">
      <alignment vertical="top" wrapText="1"/>
    </xf>
    <xf numFmtId="168" fontId="6" fillId="0" borderId="22" xfId="63" applyNumberFormat="1" applyFont="1" applyFill="1" applyBorder="1" applyAlignment="1" quotePrefix="1">
      <alignment horizontal="right"/>
    </xf>
    <xf numFmtId="0" fontId="6" fillId="0" borderId="0" xfId="0" applyFont="1" applyFill="1" applyBorder="1" applyAlignment="1">
      <alignment/>
    </xf>
    <xf numFmtId="0" fontId="6" fillId="0" borderId="0" xfId="0" applyFont="1" applyFill="1" applyBorder="1" applyAlignment="1">
      <alignment wrapText="1"/>
    </xf>
    <xf numFmtId="0" fontId="6" fillId="0" borderId="21" xfId="0" applyFont="1" applyFill="1" applyBorder="1" applyAlignment="1">
      <alignment horizontal="left"/>
    </xf>
    <xf numFmtId="0" fontId="6" fillId="0" borderId="25" xfId="0" applyFont="1" applyFill="1" applyBorder="1" applyAlignment="1">
      <alignment horizontal="left"/>
    </xf>
    <xf numFmtId="10" fontId="6" fillId="0" borderId="20" xfId="101" applyNumberFormat="1" applyFont="1" applyFill="1" applyBorder="1" applyAlignment="1">
      <alignment horizontal="right"/>
    </xf>
    <xf numFmtId="10" fontId="6" fillId="0" borderId="17" xfId="95" applyNumberFormat="1" applyFont="1" applyFill="1" applyBorder="1" applyAlignment="1">
      <alignment horizontal="right"/>
    </xf>
    <xf numFmtId="0" fontId="6" fillId="0" borderId="27" xfId="0" applyFont="1" applyFill="1" applyBorder="1" applyAlignment="1">
      <alignment horizontal="left"/>
    </xf>
    <xf numFmtId="10" fontId="6" fillId="0" borderId="0" xfId="95" applyNumberFormat="1" applyFont="1" applyFill="1" applyBorder="1" applyAlignment="1">
      <alignment horizontal="right"/>
    </xf>
    <xf numFmtId="0" fontId="0" fillId="0" borderId="21" xfId="0" applyBorder="1" applyAlignment="1">
      <alignment/>
    </xf>
    <xf numFmtId="0" fontId="0" fillId="0" borderId="25" xfId="0" applyBorder="1" applyAlignment="1">
      <alignment/>
    </xf>
    <xf numFmtId="0" fontId="0" fillId="0" borderId="28" xfId="0" applyBorder="1" applyAlignment="1">
      <alignment/>
    </xf>
    <xf numFmtId="0" fontId="6" fillId="0" borderId="29" xfId="0" applyFont="1" applyFill="1" applyBorder="1" applyAlignment="1">
      <alignment horizontal="left"/>
    </xf>
    <xf numFmtId="0" fontId="6" fillId="0" borderId="16" xfId="0" applyFont="1" applyFill="1" applyBorder="1" applyAlignment="1">
      <alignment horizontal="left"/>
    </xf>
    <xf numFmtId="0" fontId="6" fillId="0" borderId="0" xfId="68" applyFont="1" applyFill="1" applyBorder="1" applyAlignment="1">
      <alignment wrapText="1"/>
      <protection/>
    </xf>
    <xf numFmtId="0" fontId="0" fillId="0" borderId="22" xfId="0" applyBorder="1" applyAlignment="1">
      <alignment/>
    </xf>
    <xf numFmtId="172" fontId="6" fillId="0" borderId="17" xfId="63" applyNumberFormat="1" applyFont="1" applyFill="1" applyBorder="1" applyAlignment="1">
      <alignment horizontal="right"/>
    </xf>
    <xf numFmtId="172" fontId="6" fillId="0" borderId="25" xfId="63" applyNumberFormat="1" applyFont="1" applyFill="1" applyBorder="1" applyAlignment="1">
      <alignment horizontal="right"/>
    </xf>
    <xf numFmtId="172" fontId="6" fillId="0" borderId="19" xfId="63" applyNumberFormat="1" applyFont="1" applyFill="1" applyBorder="1" applyAlignment="1">
      <alignment horizontal="right"/>
    </xf>
    <xf numFmtId="172" fontId="6" fillId="0" borderId="20" xfId="63" applyNumberFormat="1" applyFont="1" applyFill="1" applyBorder="1" applyAlignment="1">
      <alignment horizontal="right"/>
    </xf>
    <xf numFmtId="172" fontId="6" fillId="0" borderId="21" xfId="63" applyNumberFormat="1" applyFont="1" applyFill="1" applyBorder="1" applyAlignment="1">
      <alignment horizontal="right"/>
    </xf>
    <xf numFmtId="172" fontId="6" fillId="0" borderId="28" xfId="63" applyNumberFormat="1" applyFont="1" applyFill="1" applyBorder="1" applyAlignment="1">
      <alignment horizontal="right"/>
    </xf>
    <xf numFmtId="172" fontId="6" fillId="0" borderId="28" xfId="0" applyNumberFormat="1" applyFont="1" applyFill="1" applyBorder="1" applyAlignment="1">
      <alignment horizontal="left"/>
    </xf>
    <xf numFmtId="172" fontId="6" fillId="0" borderId="25" xfId="63" applyNumberFormat="1" applyFont="1" applyFill="1" applyBorder="1" applyAlignment="1" quotePrefix="1">
      <alignment horizontal="right"/>
    </xf>
    <xf numFmtId="172" fontId="6" fillId="0" borderId="17" xfId="63" applyNumberFormat="1" applyFont="1" applyFill="1" applyBorder="1" applyAlignment="1" quotePrefix="1">
      <alignment/>
    </xf>
    <xf numFmtId="10" fontId="6" fillId="0" borderId="17" xfId="95" applyNumberFormat="1" applyFont="1" applyFill="1" applyBorder="1" applyAlignment="1" quotePrefix="1">
      <alignment/>
    </xf>
    <xf numFmtId="168" fontId="6" fillId="0" borderId="18" xfId="63" applyNumberFormat="1" applyFont="1" applyFill="1" applyBorder="1" applyAlignment="1" quotePrefix="1">
      <alignment/>
    </xf>
    <xf numFmtId="172" fontId="6" fillId="0" borderId="25" xfId="63" applyNumberFormat="1" applyFont="1" applyFill="1" applyBorder="1" applyAlignment="1" quotePrefix="1">
      <alignment/>
    </xf>
    <xf numFmtId="0" fontId="6" fillId="0" borderId="22" xfId="0" applyFont="1" applyFill="1" applyBorder="1" applyAlignment="1">
      <alignment horizontal="left"/>
    </xf>
    <xf numFmtId="167" fontId="6" fillId="0" borderId="25" xfId="63" applyNumberFormat="1" applyFont="1" applyFill="1" applyBorder="1" applyAlignment="1">
      <alignment horizontal="center"/>
    </xf>
    <xf numFmtId="0" fontId="5" fillId="0" borderId="16" xfId="0" applyFont="1" applyFill="1" applyBorder="1" applyAlignment="1">
      <alignment/>
    </xf>
    <xf numFmtId="0" fontId="6" fillId="0" borderId="0" xfId="0" applyFont="1" applyFill="1" applyAlignment="1">
      <alignment/>
    </xf>
    <xf numFmtId="0" fontId="6" fillId="0" borderId="23" xfId="0" applyFont="1" applyFill="1" applyBorder="1" applyAlignment="1">
      <alignment/>
    </xf>
    <xf numFmtId="0" fontId="6" fillId="0" borderId="24" xfId="0" applyFont="1" applyFill="1" applyBorder="1" applyAlignment="1">
      <alignment/>
    </xf>
    <xf numFmtId="10" fontId="6" fillId="0" borderId="19" xfId="95" applyNumberFormat="1" applyFont="1" applyFill="1" applyBorder="1" applyAlignment="1">
      <alignment horizontal="right"/>
    </xf>
    <xf numFmtId="164" fontId="6" fillId="0" borderId="17" xfId="0" applyNumberFormat="1" applyFont="1" applyFill="1" applyBorder="1" applyAlignment="1">
      <alignment horizontal="right"/>
    </xf>
    <xf numFmtId="164" fontId="6" fillId="0" borderId="20" xfId="0" applyNumberFormat="1" applyFont="1" applyFill="1" applyBorder="1" applyAlignment="1">
      <alignment horizontal="right"/>
    </xf>
    <xf numFmtId="10" fontId="6" fillId="0" borderId="20" xfId="95" applyNumberFormat="1" applyFont="1" applyFill="1" applyBorder="1" applyAlignment="1">
      <alignment horizontal="right"/>
    </xf>
    <xf numFmtId="164" fontId="6" fillId="0" borderId="0" xfId="0" applyNumberFormat="1" applyFont="1" applyFill="1" applyBorder="1" applyAlignment="1">
      <alignment horizontal="right"/>
    </xf>
    <xf numFmtId="10" fontId="6" fillId="0" borderId="0" xfId="95" applyNumberFormat="1" applyFont="1" applyFill="1" applyBorder="1" applyAlignment="1">
      <alignment/>
    </xf>
    <xf numFmtId="171" fontId="6" fillId="0" borderId="19" xfId="0" applyNumberFormat="1" applyFont="1" applyFill="1" applyBorder="1" applyAlignment="1">
      <alignment horizontal="center"/>
    </xf>
    <xf numFmtId="171" fontId="6" fillId="0" borderId="17" xfId="0" applyNumberFormat="1" applyFont="1" applyFill="1" applyBorder="1" applyAlignment="1">
      <alignment horizontal="center"/>
    </xf>
    <xf numFmtId="170" fontId="6" fillId="0" borderId="0" xfId="95" applyNumberFormat="1" applyFont="1" applyFill="1" applyBorder="1" applyAlignment="1">
      <alignment horizontal="right"/>
    </xf>
    <xf numFmtId="0" fontId="6" fillId="0" borderId="26" xfId="0" applyFont="1" applyFill="1" applyBorder="1" applyAlignment="1">
      <alignment horizontal="left" wrapText="1"/>
    </xf>
    <xf numFmtId="171" fontId="6" fillId="0" borderId="20" xfId="0" applyNumberFormat="1" applyFont="1" applyFill="1" applyBorder="1" applyAlignment="1">
      <alignment horizontal="center" wrapText="1"/>
    </xf>
    <xf numFmtId="164" fontId="6" fillId="0" borderId="0" xfId="0" applyNumberFormat="1" applyFont="1" applyFill="1" applyBorder="1" applyAlignment="1">
      <alignment horizontal="right" wrapText="1"/>
    </xf>
    <xf numFmtId="170" fontId="6" fillId="0" borderId="0" xfId="95" applyNumberFormat="1" applyFont="1" applyFill="1" applyBorder="1" applyAlignment="1">
      <alignment horizontal="right" wrapText="1"/>
    </xf>
    <xf numFmtId="10" fontId="6" fillId="0" borderId="17" xfId="95" applyNumberFormat="1" applyFont="1" applyFill="1" applyBorder="1" applyAlignment="1">
      <alignment horizontal="right" wrapText="1"/>
    </xf>
    <xf numFmtId="0" fontId="5" fillId="0" borderId="0" xfId="0" applyFont="1" applyFill="1" applyAlignment="1">
      <alignment wrapText="1"/>
    </xf>
    <xf numFmtId="10" fontId="6" fillId="0" borderId="20" xfId="89" applyNumberFormat="1" applyFont="1" applyFill="1" applyBorder="1" applyAlignment="1">
      <alignment horizontal="right" wrapText="1"/>
    </xf>
    <xf numFmtId="0" fontId="5" fillId="0" borderId="24" xfId="0" applyFont="1" applyFill="1" applyBorder="1" applyAlignment="1">
      <alignment/>
    </xf>
    <xf numFmtId="0" fontId="5" fillId="0" borderId="24" xfId="0" applyFont="1" applyFill="1" applyBorder="1" applyAlignment="1">
      <alignment horizontal="left" indent="1"/>
    </xf>
    <xf numFmtId="0" fontId="5" fillId="0" borderId="26" xfId="0" applyFont="1" applyFill="1" applyBorder="1" applyAlignment="1">
      <alignment/>
    </xf>
    <xf numFmtId="170" fontId="6" fillId="0" borderId="0" xfId="89" applyNumberFormat="1" applyFont="1" applyFill="1" applyBorder="1" applyAlignment="1">
      <alignment horizontal="right"/>
    </xf>
    <xf numFmtId="168" fontId="5" fillId="0" borderId="0" xfId="63" applyNumberFormat="1" applyFont="1" applyFill="1" applyBorder="1" applyAlignment="1">
      <alignment horizontal="right"/>
    </xf>
    <xf numFmtId="0" fontId="6" fillId="0" borderId="0" xfId="0" applyFont="1" applyAlignment="1">
      <alignment vertical="top" wrapText="1"/>
    </xf>
    <xf numFmtId="0" fontId="6" fillId="0" borderId="0" xfId="0" applyFont="1" applyBorder="1" applyAlignment="1">
      <alignment/>
    </xf>
    <xf numFmtId="0" fontId="5" fillId="0" borderId="0" xfId="0" applyFont="1" applyAlignment="1">
      <alignment vertical="top" wrapText="1"/>
    </xf>
    <xf numFmtId="0" fontId="6" fillId="0" borderId="24" xfId="73" applyFont="1" applyFill="1" applyBorder="1" applyAlignment="1">
      <alignment horizontal="left"/>
      <protection/>
    </xf>
    <xf numFmtId="0" fontId="6" fillId="0" borderId="23" xfId="73" applyFont="1" applyFill="1" applyBorder="1" applyAlignment="1">
      <alignment horizontal="left"/>
      <protection/>
    </xf>
    <xf numFmtId="0" fontId="6" fillId="0" borderId="29" xfId="73" applyFont="1" applyBorder="1" applyAlignment="1">
      <alignment/>
      <protection/>
    </xf>
    <xf numFmtId="0" fontId="6" fillId="0" borderId="21" xfId="73" applyFont="1" applyBorder="1" applyAlignment="1">
      <alignment/>
      <protection/>
    </xf>
    <xf numFmtId="0" fontId="6" fillId="0" borderId="25" xfId="73" applyFont="1" applyBorder="1" applyAlignment="1">
      <alignment/>
      <protection/>
    </xf>
    <xf numFmtId="0" fontId="6" fillId="0" borderId="23" xfId="73" applyFont="1" applyFill="1" applyBorder="1" applyAlignment="1">
      <alignment/>
      <protection/>
    </xf>
    <xf numFmtId="0" fontId="6" fillId="0" borderId="26" xfId="73" applyFont="1" applyFill="1" applyBorder="1" applyAlignment="1">
      <alignment/>
      <protection/>
    </xf>
    <xf numFmtId="0" fontId="6" fillId="0" borderId="16" xfId="73" applyFont="1" applyBorder="1" applyAlignment="1">
      <alignment/>
      <protection/>
    </xf>
    <xf numFmtId="0" fontId="6" fillId="0" borderId="28" xfId="73" applyFont="1" applyBorder="1" applyAlignment="1">
      <alignment/>
      <protection/>
    </xf>
    <xf numFmtId="0" fontId="6" fillId="0" borderId="24" xfId="73" applyFont="1" applyFill="1" applyBorder="1" applyAlignment="1">
      <alignment/>
      <protection/>
    </xf>
    <xf numFmtId="0" fontId="6" fillId="0" borderId="16" xfId="73" applyFont="1" applyFill="1" applyBorder="1" applyAlignment="1">
      <alignment/>
      <protection/>
    </xf>
    <xf numFmtId="0" fontId="59" fillId="0" borderId="0" xfId="0" applyFont="1" applyFill="1" applyBorder="1" applyAlignment="1">
      <alignment/>
    </xf>
    <xf numFmtId="167" fontId="5" fillId="0" borderId="0" xfId="63" applyNumberFormat="1" applyFont="1" applyFill="1" applyBorder="1" applyAlignment="1">
      <alignment/>
    </xf>
    <xf numFmtId="0" fontId="0" fillId="0" borderId="0" xfId="0" applyFont="1" applyFill="1" applyAlignment="1">
      <alignment/>
    </xf>
    <xf numFmtId="0" fontId="60"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61" fillId="0" borderId="0" xfId="0" applyFont="1" applyFill="1" applyAlignment="1">
      <alignment/>
    </xf>
    <xf numFmtId="0" fontId="62" fillId="0" borderId="0" xfId="0" applyFont="1" applyFill="1" applyAlignment="1">
      <alignment/>
    </xf>
    <xf numFmtId="0" fontId="12" fillId="0" borderId="0" xfId="0" applyFont="1" applyFill="1" applyAlignment="1">
      <alignment/>
    </xf>
    <xf numFmtId="0" fontId="63" fillId="33" borderId="23" xfId="0" applyFont="1" applyFill="1" applyBorder="1" applyAlignment="1">
      <alignment horizontal="left"/>
    </xf>
    <xf numFmtId="0" fontId="63" fillId="33" borderId="19" xfId="0" applyFont="1" applyFill="1" applyBorder="1" applyAlignment="1">
      <alignment horizontal="center"/>
    </xf>
    <xf numFmtId="0" fontId="63" fillId="33" borderId="19" xfId="0" applyFont="1" applyFill="1" applyBorder="1" applyAlignment="1">
      <alignment horizontal="center" wrapText="1"/>
    </xf>
    <xf numFmtId="0" fontId="63" fillId="33" borderId="20" xfId="0" applyFont="1" applyFill="1" applyBorder="1" applyAlignment="1">
      <alignment horizontal="center"/>
    </xf>
    <xf numFmtId="0" fontId="63" fillId="33" borderId="17" xfId="0" applyFont="1" applyFill="1" applyBorder="1" applyAlignment="1">
      <alignment horizontal="center"/>
    </xf>
    <xf numFmtId="0" fontId="64" fillId="33" borderId="21" xfId="0" applyFont="1" applyFill="1" applyBorder="1" applyAlignment="1">
      <alignment/>
    </xf>
    <xf numFmtId="0" fontId="64" fillId="33" borderId="25" xfId="0" applyFont="1" applyFill="1" applyBorder="1" applyAlignment="1">
      <alignment/>
    </xf>
    <xf numFmtId="0" fontId="64" fillId="33" borderId="28" xfId="0" applyFont="1" applyFill="1" applyBorder="1" applyAlignment="1">
      <alignment/>
    </xf>
    <xf numFmtId="0" fontId="63" fillId="33" borderId="29" xfId="0" applyFont="1" applyFill="1" applyBorder="1" applyAlignment="1">
      <alignment horizontal="center"/>
    </xf>
    <xf numFmtId="0" fontId="63" fillId="33" borderId="16" xfId="0" applyFont="1" applyFill="1" applyBorder="1" applyAlignment="1">
      <alignment horizontal="center"/>
    </xf>
    <xf numFmtId="0" fontId="63" fillId="33" borderId="23" xfId="0" applyFont="1" applyFill="1" applyBorder="1" applyAlignment="1">
      <alignment/>
    </xf>
    <xf numFmtId="0" fontId="63" fillId="33" borderId="24" xfId="0" applyFont="1" applyFill="1" applyBorder="1" applyAlignment="1">
      <alignment/>
    </xf>
    <xf numFmtId="0" fontId="63" fillId="33" borderId="17" xfId="0" applyFont="1" applyFill="1" applyBorder="1" applyAlignment="1">
      <alignment horizontal="center" vertical="top"/>
    </xf>
    <xf numFmtId="164" fontId="63" fillId="33" borderId="19" xfId="0" applyNumberFormat="1" applyFont="1" applyFill="1" applyBorder="1" applyAlignment="1">
      <alignment horizontal="right"/>
    </xf>
    <xf numFmtId="0" fontId="63" fillId="33" borderId="26" xfId="0" applyFont="1" applyFill="1" applyBorder="1" applyAlignment="1">
      <alignment horizontal="left"/>
    </xf>
    <xf numFmtId="164" fontId="63" fillId="33" borderId="20" xfId="0" applyNumberFormat="1" applyFont="1" applyFill="1" applyBorder="1" applyAlignment="1">
      <alignment horizontal="right"/>
    </xf>
    <xf numFmtId="0" fontId="63" fillId="33" borderId="27" xfId="0" applyFont="1" applyFill="1" applyBorder="1" applyAlignment="1">
      <alignment/>
    </xf>
    <xf numFmtId="170" fontId="63" fillId="33" borderId="18" xfId="89" applyNumberFormat="1" applyFont="1" applyFill="1" applyBorder="1" applyAlignment="1">
      <alignment horizontal="right"/>
    </xf>
    <xf numFmtId="2" fontId="5" fillId="0" borderId="0" xfId="0" applyNumberFormat="1" applyFont="1" applyFill="1" applyBorder="1" applyAlignment="1">
      <alignment/>
    </xf>
    <xf numFmtId="0" fontId="2" fillId="0" borderId="0" xfId="0" applyFont="1" applyAlignment="1">
      <alignment/>
    </xf>
    <xf numFmtId="0" fontId="16" fillId="0" borderId="0" xfId="0" applyFont="1" applyAlignment="1">
      <alignment/>
    </xf>
    <xf numFmtId="167" fontId="0" fillId="0" borderId="0" xfId="0" applyNumberFormat="1" applyAlignment="1">
      <alignment/>
    </xf>
    <xf numFmtId="0" fontId="4" fillId="0" borderId="0" xfId="61" applyFill="1" applyBorder="1" applyAlignment="1" applyProtection="1">
      <alignment/>
      <protection/>
    </xf>
    <xf numFmtId="0" fontId="2" fillId="0" borderId="0" xfId="0" applyFont="1" applyAlignment="1">
      <alignment wrapText="1"/>
    </xf>
    <xf numFmtId="0" fontId="0" fillId="0" borderId="20" xfId="0" applyBorder="1" applyAlignment="1">
      <alignment/>
    </xf>
    <xf numFmtId="0" fontId="0" fillId="0" borderId="20" xfId="0" applyBorder="1" applyAlignment="1">
      <alignment horizontal="center"/>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0" xfId="0" applyFont="1" applyFill="1" applyBorder="1" applyAlignment="1">
      <alignment horizontal="center"/>
    </xf>
    <xf numFmtId="0" fontId="0" fillId="0" borderId="0" xfId="0" applyFont="1" applyBorder="1" applyAlignment="1">
      <alignment/>
    </xf>
    <xf numFmtId="167" fontId="6" fillId="0" borderId="19" xfId="44" applyFont="1" applyFill="1" applyBorder="1" applyAlignment="1">
      <alignment horizontal="left"/>
    </xf>
    <xf numFmtId="10" fontId="6" fillId="0" borderId="0" xfId="88" applyNumberFormat="1" applyFont="1" applyFill="1" applyBorder="1" applyAlignment="1">
      <alignment horizontal="right"/>
    </xf>
    <xf numFmtId="172" fontId="6" fillId="0" borderId="23" xfId="44" applyNumberFormat="1" applyFont="1" applyFill="1" applyBorder="1" applyAlignment="1">
      <alignment horizontal="left"/>
    </xf>
    <xf numFmtId="10" fontId="6" fillId="0" borderId="19" xfId="88" applyNumberFormat="1" applyFont="1" applyFill="1" applyBorder="1" applyAlignment="1">
      <alignment horizontal="right"/>
    </xf>
    <xf numFmtId="0" fontId="63" fillId="33" borderId="20" xfId="0" applyFont="1" applyFill="1" applyBorder="1" applyAlignment="1">
      <alignment horizontal="center" vertical="top"/>
    </xf>
    <xf numFmtId="167" fontId="6" fillId="0" borderId="17" xfId="44" applyFont="1" applyFill="1" applyBorder="1" applyAlignment="1">
      <alignment horizontal="left"/>
    </xf>
    <xf numFmtId="172" fontId="6" fillId="0" borderId="24" xfId="44" applyNumberFormat="1" applyFont="1" applyFill="1" applyBorder="1" applyAlignment="1">
      <alignment horizontal="left"/>
    </xf>
    <xf numFmtId="10" fontId="6" fillId="0" borderId="17" xfId="88" applyNumberFormat="1" applyFont="1" applyFill="1" applyBorder="1" applyAlignment="1">
      <alignment horizontal="right"/>
    </xf>
    <xf numFmtId="172" fontId="6" fillId="0" borderId="18" xfId="63" applyNumberFormat="1" applyFont="1" applyFill="1" applyBorder="1" applyAlignment="1">
      <alignment horizontal="left"/>
    </xf>
    <xf numFmtId="9" fontId="6" fillId="0" borderId="22" xfId="95" applyNumberFormat="1" applyFont="1" applyFill="1" applyBorder="1" applyAlignment="1" quotePrefix="1">
      <alignment horizontal="right"/>
    </xf>
    <xf numFmtId="9" fontId="6" fillId="0" borderId="18" xfId="95" applyNumberFormat="1" applyFont="1" applyFill="1" applyBorder="1" applyAlignment="1" quotePrefix="1">
      <alignment horizontal="right"/>
    </xf>
    <xf numFmtId="0" fontId="5" fillId="0" borderId="29" xfId="0" applyFont="1" applyFill="1" applyBorder="1" applyAlignment="1">
      <alignment horizontal="left"/>
    </xf>
    <xf numFmtId="172" fontId="6" fillId="0" borderId="29" xfId="63" applyNumberFormat="1" applyFont="1" applyFill="1" applyBorder="1" applyAlignment="1">
      <alignment horizontal="left"/>
    </xf>
    <xf numFmtId="9" fontId="6" fillId="0" borderId="29" xfId="95" applyNumberFormat="1" applyFont="1" applyFill="1" applyBorder="1" applyAlignment="1" quotePrefix="1">
      <alignment horizontal="right"/>
    </xf>
    <xf numFmtId="167" fontId="6" fillId="0" borderId="0" xfId="68" applyNumberFormat="1" applyFont="1" applyFill="1" applyBorder="1" applyAlignment="1">
      <alignment wrapText="1"/>
      <protection/>
    </xf>
    <xf numFmtId="0" fontId="63" fillId="33" borderId="29" xfId="0" applyFont="1" applyFill="1" applyBorder="1" applyAlignment="1">
      <alignment horizontal="center" wrapText="1"/>
    </xf>
    <xf numFmtId="0" fontId="0" fillId="0" borderId="29" xfId="0" applyBorder="1" applyAlignment="1">
      <alignment/>
    </xf>
    <xf numFmtId="168" fontId="6" fillId="0" borderId="23" xfId="63" applyNumberFormat="1" applyFont="1" applyFill="1" applyBorder="1" applyAlignment="1">
      <alignment horizontal="right"/>
    </xf>
    <xf numFmtId="172" fontId="6" fillId="0" borderId="29" xfId="63" applyNumberFormat="1" applyFont="1" applyFill="1" applyBorder="1" applyAlignment="1">
      <alignment horizontal="right"/>
    </xf>
    <xf numFmtId="0" fontId="0" fillId="0" borderId="0" xfId="0" applyBorder="1" applyAlignment="1">
      <alignment/>
    </xf>
    <xf numFmtId="168" fontId="6" fillId="0" borderId="24" xfId="63" applyNumberFormat="1" applyFont="1" applyFill="1" applyBorder="1" applyAlignment="1">
      <alignment horizontal="right"/>
    </xf>
    <xf numFmtId="172" fontId="6" fillId="0" borderId="0" xfId="63" applyNumberFormat="1" applyFont="1" applyFill="1" applyBorder="1" applyAlignment="1">
      <alignment horizontal="right"/>
    </xf>
    <xf numFmtId="0" fontId="65" fillId="0" borderId="24" xfId="0" applyFont="1" applyBorder="1" applyAlignment="1">
      <alignment/>
    </xf>
    <xf numFmtId="0" fontId="0" fillId="0" borderId="30" xfId="0" applyBorder="1" applyAlignment="1">
      <alignment/>
    </xf>
    <xf numFmtId="168" fontId="65" fillId="0" borderId="27" xfId="63" applyNumberFormat="1" applyFont="1" applyBorder="1" applyAlignment="1">
      <alignment/>
    </xf>
    <xf numFmtId="9" fontId="65" fillId="0" borderId="18" xfId="0" applyNumberFormat="1" applyFont="1" applyBorder="1" applyAlignment="1">
      <alignment/>
    </xf>
    <xf numFmtId="168" fontId="65" fillId="0" borderId="0" xfId="63" applyNumberFormat="1" applyFont="1" applyBorder="1" applyAlignment="1">
      <alignment/>
    </xf>
    <xf numFmtId="9" fontId="65" fillId="0" borderId="0" xfId="0" applyNumberFormat="1" applyFont="1" applyBorder="1" applyAlignment="1">
      <alignment/>
    </xf>
    <xf numFmtId="9" fontId="6" fillId="0" borderId="18" xfId="95" applyNumberFormat="1" applyFont="1" applyFill="1" applyBorder="1" applyAlignment="1">
      <alignment horizontal="right"/>
    </xf>
    <xf numFmtId="172" fontId="6" fillId="0" borderId="0" xfId="0" applyNumberFormat="1" applyFont="1" applyFill="1" applyBorder="1" applyAlignment="1">
      <alignment horizontal="left"/>
    </xf>
    <xf numFmtId="9" fontId="6" fillId="0" borderId="0" xfId="95" applyNumberFormat="1" applyFont="1" applyFill="1" applyBorder="1" applyAlignment="1">
      <alignment horizontal="right"/>
    </xf>
    <xf numFmtId="0" fontId="6" fillId="0" borderId="23" xfId="79" applyFont="1" applyFill="1" applyBorder="1">
      <alignment/>
      <protection/>
    </xf>
    <xf numFmtId="0" fontId="0" fillId="0" borderId="21" xfId="0" applyFont="1" applyFill="1" applyBorder="1" applyAlignment="1">
      <alignment/>
    </xf>
    <xf numFmtId="167" fontId="6" fillId="0" borderId="19" xfId="41" applyFont="1" applyFill="1" applyBorder="1" applyAlignment="1">
      <alignment/>
    </xf>
    <xf numFmtId="10" fontId="6" fillId="0" borderId="19" xfId="87" applyNumberFormat="1" applyFont="1" applyFill="1" applyBorder="1" applyAlignment="1">
      <alignment/>
    </xf>
    <xf numFmtId="0" fontId="6" fillId="0" borderId="24" xfId="79" applyFont="1" applyFill="1" applyBorder="1">
      <alignment/>
      <protection/>
    </xf>
    <xf numFmtId="0" fontId="0" fillId="0" borderId="25" xfId="0" applyFont="1" applyFill="1" applyBorder="1" applyAlignment="1">
      <alignment/>
    </xf>
    <xf numFmtId="167" fontId="6" fillId="0" borderId="17" xfId="41" applyFont="1" applyFill="1" applyBorder="1" applyAlignment="1">
      <alignment/>
    </xf>
    <xf numFmtId="10" fontId="6" fillId="0" borderId="17" xfId="87" applyNumberFormat="1" applyFont="1" applyFill="1" applyBorder="1" applyAlignment="1">
      <alignment/>
    </xf>
    <xf numFmtId="0" fontId="6" fillId="0" borderId="26" xfId="79" applyFont="1" applyFill="1" applyBorder="1">
      <alignment/>
      <protection/>
    </xf>
    <xf numFmtId="0" fontId="0" fillId="0" borderId="28" xfId="0" applyFont="1" applyFill="1" applyBorder="1" applyAlignment="1">
      <alignment/>
    </xf>
    <xf numFmtId="167" fontId="6" fillId="0" borderId="20" xfId="41" applyFont="1" applyFill="1" applyBorder="1" applyAlignment="1">
      <alignment/>
    </xf>
    <xf numFmtId="10" fontId="6" fillId="0" borderId="20" xfId="87" applyNumberFormat="1" applyFont="1" applyFill="1" applyBorder="1" applyAlignment="1">
      <alignment/>
    </xf>
    <xf numFmtId="9" fontId="6" fillId="0" borderId="28" xfId="105" applyFont="1" applyFill="1" applyBorder="1" applyAlignment="1">
      <alignment horizontal="right"/>
    </xf>
    <xf numFmtId="168" fontId="6" fillId="0" borderId="24" xfId="0" applyNumberFormat="1" applyFont="1" applyFill="1" applyBorder="1" applyAlignment="1">
      <alignment horizontal="center"/>
    </xf>
    <xf numFmtId="172" fontId="6" fillId="0" borderId="21" xfId="63" applyNumberFormat="1" applyFont="1" applyFill="1" applyBorder="1" applyAlignment="1" quotePrefix="1">
      <alignment/>
    </xf>
    <xf numFmtId="10" fontId="6" fillId="0" borderId="19" xfId="95" applyNumberFormat="1" applyFont="1" applyFill="1" applyBorder="1" applyAlignment="1" quotePrefix="1">
      <alignment/>
    </xf>
    <xf numFmtId="172" fontId="6" fillId="0" borderId="19" xfId="63" applyNumberFormat="1" applyFont="1" applyFill="1" applyBorder="1" applyAlignment="1" quotePrefix="1">
      <alignment/>
    </xf>
    <xf numFmtId="172" fontId="6" fillId="0" borderId="22" xfId="63" applyNumberFormat="1" applyFont="1" applyFill="1" applyBorder="1" applyAlignment="1" quotePrefix="1">
      <alignment/>
    </xf>
    <xf numFmtId="9" fontId="6" fillId="0" borderId="18" xfId="95" applyNumberFormat="1" applyFont="1" applyFill="1" applyBorder="1" applyAlignment="1" quotePrefix="1">
      <alignment/>
    </xf>
    <xf numFmtId="172" fontId="6" fillId="0" borderId="18" xfId="63" applyNumberFormat="1" applyFont="1" applyFill="1" applyBorder="1" applyAlignment="1" quotePrefix="1">
      <alignment/>
    </xf>
    <xf numFmtId="10" fontId="6" fillId="0" borderId="19" xfId="91" applyNumberFormat="1" applyFont="1" applyFill="1" applyBorder="1" applyAlignment="1">
      <alignment/>
    </xf>
    <xf numFmtId="10" fontId="6" fillId="0" borderId="17" xfId="91" applyNumberFormat="1" applyFont="1" applyFill="1" applyBorder="1" applyAlignment="1">
      <alignment/>
    </xf>
    <xf numFmtId="170" fontId="5" fillId="0" borderId="0" xfId="95" applyNumberFormat="1" applyFont="1" applyFill="1" applyBorder="1" applyAlignment="1">
      <alignment horizontal="right"/>
    </xf>
    <xf numFmtId="164" fontId="6" fillId="0" borderId="16" xfId="0" applyNumberFormat="1" applyFont="1" applyFill="1" applyBorder="1" applyAlignment="1">
      <alignment horizontal="right"/>
    </xf>
    <xf numFmtId="0" fontId="65" fillId="0" borderId="19" xfId="0" applyFont="1" applyBorder="1" applyAlignment="1">
      <alignment/>
    </xf>
    <xf numFmtId="0" fontId="63" fillId="33" borderId="19" xfId="0" applyFont="1" applyFill="1" applyBorder="1" applyAlignment="1">
      <alignment horizontal="left"/>
    </xf>
    <xf numFmtId="0" fontId="63" fillId="33" borderId="20" xfId="0" applyFont="1" applyFill="1" applyBorder="1" applyAlignment="1">
      <alignment horizontal="left"/>
    </xf>
    <xf numFmtId="0" fontId="6" fillId="0" borderId="19" xfId="0" applyFont="1" applyFill="1" applyBorder="1" applyAlignment="1">
      <alignment horizontal="left" wrapText="1"/>
    </xf>
    <xf numFmtId="0" fontId="65" fillId="0" borderId="20" xfId="0" applyFont="1" applyBorder="1" applyAlignment="1">
      <alignment/>
    </xf>
    <xf numFmtId="0" fontId="0" fillId="0" borderId="19" xfId="0" applyBorder="1" applyAlignment="1">
      <alignment horizontal="center"/>
    </xf>
    <xf numFmtId="0" fontId="0" fillId="0" borderId="17" xfId="0" applyBorder="1" applyAlignment="1">
      <alignment horizontal="center"/>
    </xf>
    <xf numFmtId="0" fontId="6" fillId="0" borderId="0" xfId="74" applyFont="1" applyAlignment="1">
      <alignment vertical="top" wrapText="1"/>
      <protection/>
    </xf>
    <xf numFmtId="0" fontId="6" fillId="0" borderId="0" xfId="74" applyFont="1" applyFill="1" applyBorder="1" applyAlignment="1">
      <alignment wrapText="1"/>
      <protection/>
    </xf>
    <xf numFmtId="0" fontId="63" fillId="33" borderId="0" xfId="0" applyFont="1" applyFill="1" applyBorder="1" applyAlignment="1">
      <alignment/>
    </xf>
    <xf numFmtId="0" fontId="2" fillId="0" borderId="0" xfId="0" applyFont="1" applyAlignment="1">
      <alignment/>
    </xf>
    <xf numFmtId="4" fontId="2" fillId="34" borderId="0" xfId="0" applyNumberFormat="1" applyFont="1" applyFill="1" applyAlignment="1">
      <alignment/>
    </xf>
    <xf numFmtId="0" fontId="2" fillId="0" borderId="31" xfId="0" applyFont="1" applyBorder="1" applyAlignment="1">
      <alignment/>
    </xf>
    <xf numFmtId="4" fontId="2" fillId="0" borderId="31" xfId="0" applyNumberFormat="1" applyFont="1" applyBorder="1" applyAlignment="1">
      <alignment/>
    </xf>
    <xf numFmtId="0" fontId="2" fillId="0" borderId="0" xfId="0" applyFont="1" applyBorder="1" applyAlignment="1">
      <alignment/>
    </xf>
    <xf numFmtId="4" fontId="2" fillId="0" borderId="0" xfId="0" applyNumberFormat="1" applyFont="1" applyAlignment="1">
      <alignment/>
    </xf>
    <xf numFmtId="0" fontId="2" fillId="0" borderId="0" xfId="0" applyFont="1" applyAlignment="1">
      <alignment wrapText="1"/>
    </xf>
    <xf numFmtId="4" fontId="16" fillId="0" borderId="0" xfId="0" applyNumberFormat="1" applyFont="1" applyAlignment="1">
      <alignment/>
    </xf>
    <xf numFmtId="0" fontId="6" fillId="0" borderId="0" xfId="70" applyFont="1" applyFill="1" applyBorder="1">
      <alignment/>
      <protection/>
    </xf>
    <xf numFmtId="0" fontId="5" fillId="0" borderId="0" xfId="70" applyFont="1">
      <alignment/>
      <protection/>
    </xf>
    <xf numFmtId="0" fontId="5" fillId="0" borderId="0" xfId="70" applyFont="1" applyAlignment="1">
      <alignment horizontal="center"/>
      <protection/>
    </xf>
    <xf numFmtId="0" fontId="5" fillId="0" borderId="0" xfId="70" applyFont="1" applyFill="1" applyBorder="1" applyAlignment="1">
      <alignment horizontal="center"/>
      <protection/>
    </xf>
    <xf numFmtId="0" fontId="5" fillId="0" borderId="0" xfId="70" applyFont="1" applyFill="1" applyBorder="1">
      <alignment/>
      <protection/>
    </xf>
    <xf numFmtId="0" fontId="63" fillId="33" borderId="23" xfId="70" applyFont="1" applyFill="1" applyBorder="1" applyAlignment="1">
      <alignment horizontal="center"/>
      <protection/>
    </xf>
    <xf numFmtId="0" fontId="63" fillId="33" borderId="23" xfId="70" applyFont="1" applyFill="1" applyBorder="1" applyAlignment="1">
      <alignment horizontal="center" vertical="center" wrapText="1"/>
      <protection/>
    </xf>
    <xf numFmtId="0" fontId="63" fillId="33" borderId="19" xfId="70" applyFont="1" applyFill="1" applyBorder="1" applyAlignment="1">
      <alignment horizontal="center" vertical="center" wrapText="1"/>
      <protection/>
    </xf>
    <xf numFmtId="10" fontId="65" fillId="0" borderId="19" xfId="0" applyNumberFormat="1" applyFont="1" applyBorder="1" applyAlignment="1">
      <alignment horizontal="right"/>
    </xf>
    <xf numFmtId="0" fontId="65" fillId="0" borderId="17" xfId="0" applyFont="1" applyBorder="1" applyAlignment="1">
      <alignment/>
    </xf>
    <xf numFmtId="173" fontId="6" fillId="0" borderId="17" xfId="0" applyNumberFormat="1" applyFont="1" applyFill="1" applyBorder="1" applyAlignment="1">
      <alignment horizontal="right"/>
    </xf>
    <xf numFmtId="10" fontId="65" fillId="0" borderId="17" xfId="0" applyNumberFormat="1" applyFont="1" applyBorder="1" applyAlignment="1">
      <alignment horizontal="right"/>
    </xf>
    <xf numFmtId="173" fontId="6" fillId="0" borderId="20" xfId="0" applyNumberFormat="1" applyFont="1" applyFill="1" applyBorder="1" applyAlignment="1">
      <alignment horizontal="right"/>
    </xf>
    <xf numFmtId="0" fontId="66" fillId="33" borderId="0" xfId="0" applyFont="1" applyFill="1" applyAlignment="1">
      <alignment/>
    </xf>
    <xf numFmtId="0" fontId="65" fillId="33" borderId="0" xfId="0" applyFont="1" applyFill="1" applyAlignment="1">
      <alignment/>
    </xf>
    <xf numFmtId="178" fontId="6" fillId="0" borderId="0" xfId="95" applyNumberFormat="1" applyFont="1" applyFill="1" applyBorder="1" applyAlignment="1">
      <alignment horizontal="right"/>
    </xf>
    <xf numFmtId="167" fontId="6" fillId="0" borderId="17" xfId="37" applyFont="1" applyFill="1" applyBorder="1" applyAlignment="1" applyProtection="1">
      <alignment horizontal="right"/>
      <protection/>
    </xf>
    <xf numFmtId="167" fontId="65" fillId="0" borderId="17" xfId="37" applyFont="1" applyFill="1" applyBorder="1" applyAlignment="1" applyProtection="1">
      <alignment/>
      <protection/>
    </xf>
    <xf numFmtId="0" fontId="6" fillId="0" borderId="24" xfId="0" applyFont="1" applyFill="1" applyBorder="1" applyAlignment="1">
      <alignment horizontal="center"/>
    </xf>
    <xf numFmtId="10" fontId="6" fillId="0" borderId="24" xfId="95" applyNumberFormat="1" applyFont="1" applyFill="1" applyBorder="1" applyAlignment="1">
      <alignment horizontal="right"/>
    </xf>
    <xf numFmtId="0" fontId="63" fillId="0" borderId="0" xfId="0" applyFont="1" applyFill="1" applyBorder="1" applyAlignment="1">
      <alignment horizontal="center"/>
    </xf>
    <xf numFmtId="10" fontId="6" fillId="0" borderId="0" xfId="98" applyNumberFormat="1" applyFont="1" applyFill="1" applyBorder="1" applyAlignment="1">
      <alignment horizontal="right"/>
    </xf>
    <xf numFmtId="10" fontId="6" fillId="0" borderId="0" xfId="101" applyNumberFormat="1" applyFont="1" applyFill="1" applyBorder="1" applyAlignment="1">
      <alignment horizontal="right"/>
    </xf>
    <xf numFmtId="10" fontId="6" fillId="0" borderId="17" xfId="101" applyNumberFormat="1" applyFont="1" applyFill="1" applyBorder="1" applyAlignment="1">
      <alignment horizontal="right"/>
    </xf>
    <xf numFmtId="10" fontId="6" fillId="0" borderId="18" xfId="101" applyNumberFormat="1" applyFont="1" applyFill="1" applyBorder="1" applyAlignment="1">
      <alignment horizontal="right"/>
    </xf>
    <xf numFmtId="0" fontId="67" fillId="35" borderId="19" xfId="0" applyFont="1" applyFill="1" applyBorder="1" applyAlignment="1">
      <alignment horizontal="center" vertical="top"/>
    </xf>
    <xf numFmtId="0" fontId="67" fillId="35" borderId="21" xfId="0" applyFont="1" applyFill="1" applyBorder="1" applyAlignment="1">
      <alignment horizontal="center" vertical="top" wrapText="1"/>
    </xf>
    <xf numFmtId="0" fontId="67" fillId="35" borderId="17" xfId="0" applyFont="1" applyFill="1" applyBorder="1" applyAlignment="1">
      <alignment horizontal="center"/>
    </xf>
    <xf numFmtId="0" fontId="67" fillId="35" borderId="25" xfId="0" applyFont="1" applyFill="1" applyBorder="1" applyAlignment="1">
      <alignment horizontal="center"/>
    </xf>
    <xf numFmtId="0" fontId="67" fillId="35" borderId="20" xfId="0" applyFont="1" applyFill="1" applyBorder="1" applyAlignment="1">
      <alignment horizontal="center"/>
    </xf>
    <xf numFmtId="0" fontId="67" fillId="35" borderId="28" xfId="0" applyFont="1" applyFill="1" applyBorder="1" applyAlignment="1">
      <alignment horizontal="center"/>
    </xf>
    <xf numFmtId="0" fontId="68" fillId="0" borderId="18" xfId="0" applyFont="1" applyBorder="1" applyAlignment="1">
      <alignment/>
    </xf>
    <xf numFmtId="0" fontId="69" fillId="0" borderId="18" xfId="0" applyFont="1" applyBorder="1" applyAlignment="1">
      <alignment/>
    </xf>
    <xf numFmtId="0" fontId="69" fillId="0" borderId="22" xfId="0" applyFont="1" applyBorder="1" applyAlignment="1">
      <alignment/>
    </xf>
    <xf numFmtId="0" fontId="0" fillId="0" borderId="16" xfId="0" applyBorder="1" applyAlignment="1">
      <alignment/>
    </xf>
    <xf numFmtId="0" fontId="65" fillId="0" borderId="0" xfId="0" applyFont="1" applyFill="1" applyAlignment="1">
      <alignment/>
    </xf>
    <xf numFmtId="168" fontId="6" fillId="0" borderId="19" xfId="38" applyNumberFormat="1" applyFont="1" applyFill="1" applyBorder="1" applyAlignment="1">
      <alignment horizontal="right"/>
    </xf>
    <xf numFmtId="169" fontId="6" fillId="0" borderId="17" xfId="38" applyNumberFormat="1" applyFont="1" applyFill="1" applyBorder="1" applyAlignment="1">
      <alignment horizontal="right"/>
    </xf>
    <xf numFmtId="168" fontId="6" fillId="0" borderId="17" xfId="38" applyNumberFormat="1" applyFont="1" applyFill="1" applyBorder="1" applyAlignment="1">
      <alignment horizontal="right"/>
    </xf>
    <xf numFmtId="2" fontId="0" fillId="0" borderId="0" xfId="0" applyNumberFormat="1" applyAlignment="1">
      <alignment/>
    </xf>
    <xf numFmtId="2" fontId="5" fillId="0" borderId="16" xfId="0" applyNumberFormat="1" applyFont="1" applyFill="1" applyBorder="1" applyAlignment="1">
      <alignment/>
    </xf>
    <xf numFmtId="2" fontId="2" fillId="0" borderId="0" xfId="0" applyNumberFormat="1" applyFont="1" applyAlignment="1">
      <alignment/>
    </xf>
    <xf numFmtId="4" fontId="5" fillId="0" borderId="16" xfId="0" applyNumberFormat="1" applyFont="1" applyFill="1" applyBorder="1" applyAlignment="1">
      <alignment/>
    </xf>
    <xf numFmtId="4" fontId="5" fillId="0" borderId="0" xfId="0" applyNumberFormat="1" applyFont="1" applyFill="1" applyBorder="1" applyAlignment="1">
      <alignment/>
    </xf>
    <xf numFmtId="4" fontId="64" fillId="33" borderId="0" xfId="0" applyNumberFormat="1" applyFont="1" applyFill="1" applyAlignment="1">
      <alignment/>
    </xf>
    <xf numFmtId="4" fontId="5" fillId="34" borderId="0" xfId="0" applyNumberFormat="1" applyFont="1" applyFill="1" applyBorder="1" applyAlignment="1">
      <alignment/>
    </xf>
    <xf numFmtId="4" fontId="0" fillId="0" borderId="0" xfId="0" applyNumberFormat="1" applyAlignment="1">
      <alignment/>
    </xf>
    <xf numFmtId="2" fontId="63" fillId="33" borderId="0" xfId="0" applyNumberFormat="1" applyFont="1" applyFill="1" applyBorder="1" applyAlignment="1">
      <alignment/>
    </xf>
    <xf numFmtId="0" fontId="5" fillId="0" borderId="0" xfId="68" applyFont="1" applyFill="1" applyBorder="1" applyAlignment="1">
      <alignment vertical="top" wrapText="1"/>
      <protection/>
    </xf>
    <xf numFmtId="0" fontId="63" fillId="33" borderId="23" xfId="72" applyFont="1" applyFill="1" applyBorder="1" applyAlignment="1">
      <alignment horizontal="left" vertical="top" wrapText="1"/>
      <protection/>
    </xf>
    <xf numFmtId="0" fontId="63" fillId="33" borderId="21" xfId="72" applyFont="1" applyFill="1" applyBorder="1" applyAlignment="1">
      <alignment horizontal="center" wrapText="1"/>
      <protection/>
    </xf>
    <xf numFmtId="0" fontId="63" fillId="33" borderId="26" xfId="72" applyFont="1" applyFill="1" applyBorder="1" applyAlignment="1">
      <alignment wrapText="1"/>
      <protection/>
    </xf>
    <xf numFmtId="0" fontId="63" fillId="33" borderId="28" xfId="72" applyFont="1" applyFill="1" applyBorder="1" applyAlignment="1">
      <alignment wrapText="1"/>
      <protection/>
    </xf>
    <xf numFmtId="0" fontId="6" fillId="0" borderId="23" xfId="72" applyFont="1" applyFill="1" applyBorder="1" applyAlignment="1">
      <alignment horizontal="left"/>
      <protection/>
    </xf>
    <xf numFmtId="0" fontId="6" fillId="0" borderId="21" xfId="72" applyFont="1" applyFill="1" applyBorder="1" applyAlignment="1">
      <alignment horizontal="left"/>
      <protection/>
    </xf>
    <xf numFmtId="0" fontId="6" fillId="0" borderId="24" xfId="72" applyFont="1" applyFill="1" applyBorder="1" applyAlignment="1">
      <alignment horizontal="left"/>
      <protection/>
    </xf>
    <xf numFmtId="0" fontId="6" fillId="0" borderId="25" xfId="72" applyFont="1" applyFill="1" applyBorder="1" applyAlignment="1">
      <alignment horizontal="left"/>
      <protection/>
    </xf>
    <xf numFmtId="0" fontId="6" fillId="0" borderId="26" xfId="72" applyFont="1" applyFill="1" applyBorder="1" applyAlignment="1">
      <alignment horizontal="left"/>
      <protection/>
    </xf>
    <xf numFmtId="0" fontId="6" fillId="0" borderId="28" xfId="72" applyFont="1" applyFill="1" applyBorder="1" applyAlignment="1">
      <alignment horizontal="left"/>
      <protection/>
    </xf>
    <xf numFmtId="0" fontId="63" fillId="33" borderId="19" xfId="77" applyFont="1" applyFill="1" applyBorder="1" applyAlignment="1">
      <alignment horizontal="center"/>
      <protection/>
    </xf>
    <xf numFmtId="0" fontId="63" fillId="33" borderId="21" xfId="77" applyFont="1" applyFill="1" applyBorder="1" applyAlignment="1">
      <alignment horizontal="center"/>
      <protection/>
    </xf>
    <xf numFmtId="0" fontId="63" fillId="33" borderId="23" xfId="77" applyFont="1" applyFill="1" applyBorder="1" applyAlignment="1">
      <alignment horizontal="center"/>
      <protection/>
    </xf>
    <xf numFmtId="0" fontId="63" fillId="33" borderId="20" xfId="77" applyFont="1" applyFill="1" applyBorder="1" applyAlignment="1">
      <alignment horizontal="center"/>
      <protection/>
    </xf>
    <xf numFmtId="0" fontId="63" fillId="33" borderId="25" xfId="77" applyFont="1" applyFill="1" applyBorder="1" applyAlignment="1">
      <alignment horizontal="center"/>
      <protection/>
    </xf>
    <xf numFmtId="0" fontId="63" fillId="33" borderId="17" xfId="77" applyFont="1" applyFill="1" applyBorder="1" applyAlignment="1">
      <alignment horizontal="center"/>
      <protection/>
    </xf>
    <xf numFmtId="0" fontId="63" fillId="33" borderId="24" xfId="77" applyFont="1" applyFill="1" applyBorder="1" applyAlignment="1">
      <alignment horizontal="center"/>
      <protection/>
    </xf>
    <xf numFmtId="168" fontId="6" fillId="0" borderId="23" xfId="52" applyNumberFormat="1" applyFont="1" applyFill="1" applyBorder="1" applyAlignment="1">
      <alignment/>
    </xf>
    <xf numFmtId="10" fontId="6" fillId="0" borderId="23" xfId="91" applyNumberFormat="1" applyFont="1" applyFill="1" applyBorder="1" applyAlignment="1">
      <alignment/>
    </xf>
    <xf numFmtId="166" fontId="6" fillId="0" borderId="23" xfId="52" applyFont="1" applyFill="1" applyBorder="1" applyAlignment="1">
      <alignment/>
    </xf>
    <xf numFmtId="168" fontId="6" fillId="0" borderId="24" xfId="52" applyNumberFormat="1" applyFont="1" applyFill="1" applyBorder="1" applyAlignment="1">
      <alignment/>
    </xf>
    <xf numFmtId="10" fontId="6" fillId="0" borderId="24" xfId="91" applyNumberFormat="1" applyFont="1" applyFill="1" applyBorder="1" applyAlignment="1">
      <alignment/>
    </xf>
    <xf numFmtId="166" fontId="6" fillId="0" borderId="24" xfId="52" applyFont="1" applyFill="1" applyBorder="1" applyAlignment="1">
      <alignment/>
    </xf>
    <xf numFmtId="168" fontId="6" fillId="0" borderId="26" xfId="52" applyNumberFormat="1" applyFont="1" applyFill="1" applyBorder="1" applyAlignment="1">
      <alignment/>
    </xf>
    <xf numFmtId="10" fontId="6" fillId="0" borderId="26" xfId="91" applyNumberFormat="1" applyFont="1" applyFill="1" applyBorder="1" applyAlignment="1">
      <alignment/>
    </xf>
    <xf numFmtId="166" fontId="6" fillId="0" borderId="26" xfId="52" applyFont="1" applyFill="1" applyBorder="1" applyAlignment="1">
      <alignment/>
    </xf>
    <xf numFmtId="10" fontId="6" fillId="0" borderId="20" xfId="91" applyNumberFormat="1" applyFont="1" applyFill="1" applyBorder="1" applyAlignment="1">
      <alignment/>
    </xf>
    <xf numFmtId="0" fontId="6" fillId="0" borderId="27" xfId="77" applyFont="1" applyFill="1" applyBorder="1" applyAlignment="1">
      <alignment horizontal="left"/>
      <protection/>
    </xf>
    <xf numFmtId="168" fontId="6" fillId="0" borderId="20" xfId="41" applyNumberFormat="1" applyFont="1" applyFill="1" applyBorder="1" applyAlignment="1" quotePrefix="1">
      <alignment/>
    </xf>
    <xf numFmtId="9" fontId="6" fillId="0" borderId="20" xfId="95" applyNumberFormat="1" applyFont="1" applyFill="1" applyBorder="1" applyAlignment="1" quotePrefix="1">
      <alignment/>
    </xf>
    <xf numFmtId="0" fontId="6" fillId="0" borderId="23" xfId="0" applyFont="1" applyFill="1" applyBorder="1" applyAlignment="1">
      <alignment horizontal="left"/>
    </xf>
    <xf numFmtId="0" fontId="6" fillId="0" borderId="21" xfId="0" applyFont="1" applyFill="1" applyBorder="1" applyAlignment="1">
      <alignment horizontal="left"/>
    </xf>
    <xf numFmtId="0" fontId="6" fillId="0" borderId="24" xfId="0" applyFont="1" applyFill="1" applyBorder="1" applyAlignment="1">
      <alignment horizontal="left"/>
    </xf>
    <xf numFmtId="0" fontId="6" fillId="0" borderId="25" xfId="0" applyFont="1" applyFill="1" applyBorder="1" applyAlignment="1">
      <alignment horizontal="left"/>
    </xf>
    <xf numFmtId="0" fontId="6" fillId="0" borderId="27" xfId="0" applyFont="1" applyFill="1" applyBorder="1" applyAlignment="1">
      <alignment horizontal="left"/>
    </xf>
    <xf numFmtId="0" fontId="6" fillId="0" borderId="22" xfId="0" applyFont="1" applyFill="1" applyBorder="1" applyAlignment="1">
      <alignment horizontal="left"/>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63" fillId="33" borderId="24" xfId="0" applyFont="1" applyFill="1" applyBorder="1" applyAlignment="1">
      <alignment horizontal="center"/>
    </xf>
    <xf numFmtId="0" fontId="0" fillId="0" borderId="16" xfId="77" applyFont="1" applyFill="1" applyBorder="1">
      <alignment/>
      <protection/>
    </xf>
    <xf numFmtId="0" fontId="6" fillId="0" borderId="16" xfId="77" applyFont="1" applyFill="1" applyBorder="1">
      <alignment/>
      <protection/>
    </xf>
    <xf numFmtId="14" fontId="6" fillId="0" borderId="16" xfId="77" applyNumberFormat="1" applyFont="1" applyFill="1" applyBorder="1">
      <alignment/>
      <protection/>
    </xf>
    <xf numFmtId="0" fontId="5" fillId="0" borderId="16" xfId="77" applyFont="1" applyFill="1" applyBorder="1">
      <alignment/>
      <protection/>
    </xf>
    <xf numFmtId="0" fontId="5" fillId="0" borderId="16" xfId="77" applyFont="1" applyFill="1" applyBorder="1" applyAlignment="1">
      <alignment horizontal="left"/>
      <protection/>
    </xf>
    <xf numFmtId="0" fontId="0" fillId="0" borderId="0" xfId="77" applyFont="1">
      <alignment/>
      <protection/>
    </xf>
    <xf numFmtId="0" fontId="0" fillId="0" borderId="0" xfId="77" applyFont="1" applyFill="1" applyBorder="1">
      <alignment/>
      <protection/>
    </xf>
    <xf numFmtId="0" fontId="6" fillId="0" borderId="0" xfId="77" applyFont="1" applyFill="1" applyBorder="1">
      <alignment/>
      <protection/>
    </xf>
    <xf numFmtId="14" fontId="6" fillId="0" borderId="0" xfId="77" applyNumberFormat="1" applyFont="1" applyFill="1" applyBorder="1">
      <alignment/>
      <protection/>
    </xf>
    <xf numFmtId="0" fontId="5" fillId="0" borderId="0" xfId="77" applyFont="1" applyFill="1" applyBorder="1">
      <alignment/>
      <protection/>
    </xf>
    <xf numFmtId="0" fontId="65" fillId="0" borderId="0" xfId="77" applyFont="1" applyFill="1" applyBorder="1">
      <alignment/>
      <protection/>
    </xf>
    <xf numFmtId="14" fontId="6" fillId="0" borderId="0" xfId="77" applyNumberFormat="1" applyFont="1" applyFill="1" applyBorder="1" applyAlignment="1">
      <alignment horizontal="right"/>
      <protection/>
    </xf>
    <xf numFmtId="0" fontId="63" fillId="0" borderId="0" xfId="77" applyFont="1" applyFill="1" applyBorder="1" applyAlignment="1" quotePrefix="1">
      <alignment horizontal="center" wrapText="1"/>
      <protection/>
    </xf>
    <xf numFmtId="0" fontId="63" fillId="33" borderId="19" xfId="77" applyFont="1" applyFill="1" applyBorder="1" applyAlignment="1" quotePrefix="1">
      <alignment horizontal="center" wrapText="1"/>
      <protection/>
    </xf>
    <xf numFmtId="0" fontId="63" fillId="33" borderId="19" xfId="77" applyFont="1" applyFill="1" applyBorder="1" applyAlignment="1">
      <alignment horizontal="center" wrapText="1"/>
      <protection/>
    </xf>
    <xf numFmtId="0" fontId="0" fillId="0" borderId="23" xfId="77" applyFont="1" applyFill="1" applyBorder="1">
      <alignment/>
      <protection/>
    </xf>
    <xf numFmtId="0" fontId="6" fillId="0" borderId="19" xfId="77" applyFont="1" applyFill="1" applyBorder="1" applyAlignment="1">
      <alignment horizontal="center"/>
      <protection/>
    </xf>
    <xf numFmtId="0" fontId="6" fillId="0" borderId="29" xfId="77" applyFont="1" applyFill="1" applyBorder="1" applyAlignment="1">
      <alignment horizontal="center"/>
      <protection/>
    </xf>
    <xf numFmtId="1" fontId="5" fillId="0" borderId="19" xfId="77" applyNumberFormat="1" applyFont="1" applyFill="1" applyBorder="1" applyAlignment="1">
      <alignment horizontal="right"/>
      <protection/>
    </xf>
    <xf numFmtId="49" fontId="5" fillId="0" borderId="29" xfId="77" applyNumberFormat="1" applyFont="1" applyFill="1" applyBorder="1" applyAlignment="1">
      <alignment horizontal="right"/>
      <protection/>
    </xf>
    <xf numFmtId="0" fontId="5" fillId="0" borderId="19" xfId="77" applyFont="1" applyFill="1" applyBorder="1" applyAlignment="1">
      <alignment horizontal="right"/>
      <protection/>
    </xf>
    <xf numFmtId="0" fontId="5" fillId="0" borderId="29" xfId="77" applyFont="1" applyFill="1" applyBorder="1" applyAlignment="1">
      <alignment horizontal="right"/>
      <protection/>
    </xf>
    <xf numFmtId="176" fontId="5" fillId="0" borderId="19" xfId="77" applyNumberFormat="1" applyFont="1" applyFill="1" applyBorder="1" applyAlignment="1">
      <alignment horizontal="right"/>
      <protection/>
    </xf>
    <xf numFmtId="0" fontId="5" fillId="0" borderId="29" xfId="77" applyFont="1" applyFill="1" applyBorder="1" applyAlignment="1">
      <alignment horizontal="center"/>
      <protection/>
    </xf>
    <xf numFmtId="0" fontId="5" fillId="0" borderId="19" xfId="77" applyFont="1" applyFill="1" applyBorder="1" applyAlignment="1">
      <alignment horizontal="center"/>
      <protection/>
    </xf>
    <xf numFmtId="0" fontId="5" fillId="0" borderId="19" xfId="77" applyNumberFormat="1" applyFont="1" applyFill="1" applyBorder="1" applyAlignment="1">
      <alignment horizontal="center"/>
      <protection/>
    </xf>
    <xf numFmtId="173" fontId="6" fillId="0" borderId="29" xfId="77" applyNumberFormat="1" applyFont="1" applyFill="1" applyBorder="1" applyAlignment="1">
      <alignment horizontal="center"/>
      <protection/>
    </xf>
    <xf numFmtId="173" fontId="6" fillId="0" borderId="19" xfId="77" applyNumberFormat="1" applyFont="1" applyFill="1" applyBorder="1" applyAlignment="1">
      <alignment horizontal="center"/>
      <protection/>
    </xf>
    <xf numFmtId="177" fontId="6" fillId="0" borderId="21" xfId="77" applyNumberFormat="1" applyFont="1" applyFill="1" applyBorder="1" applyAlignment="1">
      <alignment horizontal="center"/>
      <protection/>
    </xf>
    <xf numFmtId="0" fontId="65" fillId="0" borderId="24" xfId="77" applyFont="1" applyFill="1" applyBorder="1">
      <alignment/>
      <protection/>
    </xf>
    <xf numFmtId="0" fontId="6" fillId="0" borderId="17" xfId="77" applyFont="1" applyFill="1" applyBorder="1" applyAlignment="1">
      <alignment horizontal="center"/>
      <protection/>
    </xf>
    <xf numFmtId="0" fontId="6" fillId="0" borderId="0" xfId="77" applyFont="1" applyFill="1" applyBorder="1" applyAlignment="1">
      <alignment horizontal="center"/>
      <protection/>
    </xf>
    <xf numFmtId="168" fontId="6" fillId="0" borderId="17" xfId="41" applyNumberFormat="1" applyFont="1" applyFill="1" applyBorder="1" applyAlignment="1">
      <alignment horizontal="right"/>
    </xf>
    <xf numFmtId="167" fontId="6" fillId="0" borderId="0" xfId="41" applyNumberFormat="1" applyFont="1" applyFill="1" applyBorder="1" applyAlignment="1">
      <alignment horizontal="right"/>
    </xf>
    <xf numFmtId="0" fontId="6" fillId="0" borderId="0" xfId="77" applyFont="1" applyFill="1" applyBorder="1" applyAlignment="1">
      <alignment horizontal="right"/>
      <protection/>
    </xf>
    <xf numFmtId="10" fontId="6" fillId="0" borderId="17" xfId="41" applyNumberFormat="1" applyFont="1" applyFill="1" applyBorder="1" applyAlignment="1">
      <alignment horizontal="right"/>
    </xf>
    <xf numFmtId="167" fontId="6" fillId="0" borderId="17" xfId="37" applyFont="1" applyFill="1" applyBorder="1" applyAlignment="1">
      <alignment horizontal="center" vertical="center"/>
    </xf>
    <xf numFmtId="167" fontId="6" fillId="0" borderId="17" xfId="37" applyFont="1" applyFill="1" applyBorder="1" applyAlignment="1">
      <alignment horizontal="center"/>
    </xf>
    <xf numFmtId="173" fontId="6" fillId="0" borderId="0" xfId="41" applyNumberFormat="1" applyFont="1" applyFill="1" applyBorder="1" applyAlignment="1">
      <alignment horizontal="center"/>
    </xf>
    <xf numFmtId="173" fontId="6" fillId="0" borderId="17" xfId="77" applyNumberFormat="1" applyFont="1" applyFill="1" applyBorder="1" applyAlignment="1">
      <alignment horizontal="center"/>
      <protection/>
    </xf>
    <xf numFmtId="177" fontId="6" fillId="0" borderId="25" xfId="77" applyNumberFormat="1" applyFont="1" applyFill="1" applyBorder="1" applyAlignment="1">
      <alignment horizontal="center"/>
      <protection/>
    </xf>
    <xf numFmtId="178" fontId="6" fillId="0" borderId="0" xfId="95" applyNumberFormat="1" applyFont="1" applyFill="1" applyBorder="1" applyAlignment="1">
      <alignment horizontal="center"/>
    </xf>
    <xf numFmtId="170" fontId="6" fillId="0" borderId="17" xfId="77" applyNumberFormat="1" applyFont="1" applyFill="1" applyBorder="1" applyAlignment="1">
      <alignment horizontal="center"/>
      <protection/>
    </xf>
    <xf numFmtId="14" fontId="6" fillId="0" borderId="0" xfId="77" applyNumberFormat="1" applyFont="1" applyFill="1" applyBorder="1" applyAlignment="1">
      <alignment horizontal="center"/>
      <protection/>
    </xf>
    <xf numFmtId="168" fontId="6" fillId="0" borderId="17" xfId="41" applyNumberFormat="1" applyFont="1" applyFill="1" applyBorder="1" applyAlignment="1">
      <alignment horizontal="center"/>
    </xf>
    <xf numFmtId="0" fontId="63" fillId="0" borderId="26" xfId="77" applyFont="1" applyFill="1" applyBorder="1" applyAlignment="1" quotePrefix="1">
      <alignment horizontal="center" wrapText="1"/>
      <protection/>
    </xf>
    <xf numFmtId="0" fontId="63" fillId="0" borderId="20" xfId="77" applyFont="1" applyFill="1" applyBorder="1" applyAlignment="1" quotePrefix="1">
      <alignment horizontal="center" wrapText="1"/>
      <protection/>
    </xf>
    <xf numFmtId="0" fontId="63" fillId="0" borderId="16" xfId="77" applyFont="1" applyFill="1" applyBorder="1" applyAlignment="1" quotePrefix="1">
      <alignment horizontal="center" wrapText="1"/>
      <protection/>
    </xf>
    <xf numFmtId="168" fontId="63" fillId="0" borderId="20" xfId="41" applyNumberFormat="1" applyFont="1" applyFill="1" applyBorder="1" applyAlignment="1" quotePrefix="1">
      <alignment horizontal="center" wrapText="1"/>
    </xf>
    <xf numFmtId="0" fontId="63" fillId="0" borderId="28" xfId="77" applyFont="1" applyFill="1" applyBorder="1" applyAlignment="1" quotePrefix="1">
      <alignment horizontal="center" wrapText="1"/>
      <protection/>
    </xf>
    <xf numFmtId="0" fontId="65" fillId="0" borderId="29" xfId="77" applyFont="1" applyFill="1" applyBorder="1">
      <alignment/>
      <protection/>
    </xf>
    <xf numFmtId="2" fontId="5" fillId="0" borderId="0" xfId="77" applyNumberFormat="1" applyFont="1" applyFill="1" applyBorder="1">
      <alignment/>
      <protection/>
    </xf>
    <xf numFmtId="170" fontId="5" fillId="0" borderId="0" xfId="77" applyNumberFormat="1" applyFont="1" applyFill="1" applyBorder="1">
      <alignment/>
      <protection/>
    </xf>
    <xf numFmtId="10" fontId="5" fillId="0" borderId="0" xfId="77" applyNumberFormat="1" applyFont="1" applyFill="1" applyBorder="1">
      <alignment/>
      <protection/>
    </xf>
    <xf numFmtId="174" fontId="5" fillId="0" borderId="0" xfId="77" applyNumberFormat="1" applyFont="1" applyFill="1" applyBorder="1">
      <alignment/>
      <protection/>
    </xf>
    <xf numFmtId="0" fontId="5" fillId="0" borderId="0" xfId="77" applyFont="1" applyFill="1" applyBorder="1" applyAlignment="1">
      <alignment horizontal="left"/>
      <protection/>
    </xf>
    <xf numFmtId="1" fontId="5" fillId="0" borderId="0" xfId="77" applyNumberFormat="1" applyFont="1" applyFill="1" applyBorder="1" applyAlignment="1">
      <alignment horizontal="right"/>
      <protection/>
    </xf>
    <xf numFmtId="167" fontId="5" fillId="0" borderId="0" xfId="41" applyNumberFormat="1" applyFont="1" applyFill="1" applyBorder="1" applyAlignment="1">
      <alignment horizontal="right"/>
    </xf>
    <xf numFmtId="0" fontId="5" fillId="0" borderId="0" xfId="77" applyFont="1" applyFill="1" applyBorder="1" applyAlignment="1">
      <alignment horizontal="right"/>
      <protection/>
    </xf>
    <xf numFmtId="176" fontId="5" fillId="0" borderId="0" xfId="41" applyNumberFormat="1" applyFont="1" applyFill="1" applyBorder="1" applyAlignment="1">
      <alignment horizontal="right"/>
    </xf>
    <xf numFmtId="170" fontId="5" fillId="0" borderId="0" xfId="77" applyNumberFormat="1" applyFont="1" applyFill="1" applyBorder="1" applyAlignment="1">
      <alignment horizontal="center"/>
      <protection/>
    </xf>
    <xf numFmtId="14" fontId="5" fillId="0" borderId="0" xfId="77" applyNumberFormat="1" applyFont="1" applyFill="1" applyBorder="1" applyAlignment="1">
      <alignment horizontal="center"/>
      <protection/>
    </xf>
    <xf numFmtId="0" fontId="5" fillId="0" borderId="0" xfId="77" applyNumberFormat="1" applyFont="1" applyFill="1" applyBorder="1" applyAlignment="1">
      <alignment horizontal="center"/>
      <protection/>
    </xf>
    <xf numFmtId="173" fontId="6" fillId="0" borderId="0" xfId="77" applyNumberFormat="1" applyFont="1" applyFill="1" applyBorder="1" applyAlignment="1">
      <alignment horizontal="center"/>
      <protection/>
    </xf>
    <xf numFmtId="177" fontId="6" fillId="0" borderId="0" xfId="77" applyNumberFormat="1" applyFont="1" applyFill="1" applyBorder="1" applyAlignment="1">
      <alignment horizontal="center"/>
      <protection/>
    </xf>
    <xf numFmtId="0" fontId="63" fillId="33" borderId="23" xfId="77" applyFont="1" applyFill="1" applyBorder="1" applyAlignment="1" quotePrefix="1">
      <alignment horizontal="center" wrapText="1"/>
      <protection/>
    </xf>
    <xf numFmtId="0" fontId="63" fillId="33" borderId="29" xfId="77" applyFont="1" applyFill="1" applyBorder="1" applyAlignment="1" quotePrefix="1">
      <alignment horizontal="center" wrapText="1"/>
      <protection/>
    </xf>
    <xf numFmtId="0" fontId="63" fillId="33" borderId="21" xfId="77" applyFont="1" applyFill="1" applyBorder="1" applyAlignment="1" quotePrefix="1">
      <alignment horizontal="center" wrapText="1"/>
      <protection/>
    </xf>
    <xf numFmtId="0" fontId="63" fillId="33" borderId="26" xfId="77" applyFont="1" applyFill="1" applyBorder="1" applyAlignment="1" quotePrefix="1">
      <alignment horizontal="center" wrapText="1"/>
      <protection/>
    </xf>
    <xf numFmtId="0" fontId="63" fillId="33" borderId="20" xfId="77" applyFont="1" applyFill="1" applyBorder="1" applyAlignment="1" quotePrefix="1">
      <alignment horizontal="center" wrapText="1"/>
      <protection/>
    </xf>
    <xf numFmtId="0" fontId="63" fillId="33" borderId="16" xfId="77" applyFont="1" applyFill="1" applyBorder="1" applyAlignment="1" quotePrefix="1">
      <alignment horizontal="center" wrapText="1"/>
      <protection/>
    </xf>
    <xf numFmtId="0" fontId="63" fillId="33" borderId="28" xfId="77" applyFont="1" applyFill="1" applyBorder="1" applyAlignment="1" quotePrefix="1">
      <alignment horizontal="center" wrapText="1"/>
      <protection/>
    </xf>
    <xf numFmtId="0" fontId="6" fillId="0" borderId="25" xfId="77" applyFont="1" applyFill="1" applyBorder="1" applyAlignment="1">
      <alignment horizontal="center"/>
      <protection/>
    </xf>
    <xf numFmtId="10" fontId="6" fillId="0" borderId="0" xfId="77" applyNumberFormat="1" applyFont="1" applyFill="1" applyBorder="1" applyAlignment="1">
      <alignment horizontal="right"/>
      <protection/>
    </xf>
    <xf numFmtId="10" fontId="6" fillId="0" borderId="17" xfId="77" applyNumberFormat="1" applyFont="1" applyFill="1" applyBorder="1" applyAlignment="1">
      <alignment horizontal="right"/>
      <protection/>
    </xf>
    <xf numFmtId="10" fontId="6" fillId="0" borderId="25" xfId="77" applyNumberFormat="1" applyFont="1" applyFill="1" applyBorder="1" applyAlignment="1">
      <alignment horizontal="right"/>
      <protection/>
    </xf>
    <xf numFmtId="2" fontId="6" fillId="0" borderId="0" xfId="77" applyNumberFormat="1" applyFont="1" applyFill="1" applyBorder="1" applyAlignment="1">
      <alignment horizontal="center"/>
      <protection/>
    </xf>
    <xf numFmtId="168" fontId="63" fillId="0" borderId="17" xfId="41" applyNumberFormat="1" applyFont="1" applyFill="1" applyBorder="1" applyAlignment="1">
      <alignment horizontal="right" wrapText="1"/>
    </xf>
    <xf numFmtId="10" fontId="63" fillId="0" borderId="0" xfId="77" applyNumberFormat="1" applyFont="1" applyFill="1" applyBorder="1" applyAlignment="1">
      <alignment horizontal="right" wrapText="1"/>
      <protection/>
    </xf>
    <xf numFmtId="0" fontId="63" fillId="0" borderId="17" xfId="77" applyFont="1" applyFill="1" applyBorder="1" applyAlignment="1">
      <alignment horizontal="right" wrapText="1"/>
      <protection/>
    </xf>
    <xf numFmtId="0" fontId="63" fillId="0" borderId="25" xfId="77" applyFont="1" applyFill="1" applyBorder="1" applyAlignment="1">
      <alignment horizontal="right" wrapText="1"/>
      <protection/>
    </xf>
    <xf numFmtId="2" fontId="63" fillId="0" borderId="0" xfId="77" applyNumberFormat="1" applyFont="1" applyFill="1" applyBorder="1" applyAlignment="1">
      <alignment horizontal="center" wrapText="1"/>
      <protection/>
    </xf>
    <xf numFmtId="0" fontId="63" fillId="0" borderId="0" xfId="77" applyFont="1" applyFill="1" applyBorder="1" applyAlignment="1">
      <alignment horizontal="center" wrapText="1"/>
      <protection/>
    </xf>
    <xf numFmtId="168" fontId="6" fillId="0" borderId="19" xfId="41" applyNumberFormat="1" applyFont="1" applyFill="1" applyBorder="1" applyAlignment="1">
      <alignment horizontal="right"/>
    </xf>
    <xf numFmtId="9" fontId="6" fillId="0" borderId="21" xfId="77" applyNumberFormat="1" applyFont="1" applyFill="1" applyBorder="1" applyAlignment="1">
      <alignment horizontal="right"/>
      <protection/>
    </xf>
    <xf numFmtId="0" fontId="6" fillId="0" borderId="17" xfId="77" applyFont="1" applyFill="1" applyBorder="1" applyAlignment="1">
      <alignment horizontal="right"/>
      <protection/>
    </xf>
    <xf numFmtId="0" fontId="6" fillId="0" borderId="25" xfId="77" applyFont="1" applyFill="1" applyBorder="1" applyAlignment="1">
      <alignment horizontal="right"/>
      <protection/>
    </xf>
    <xf numFmtId="0" fontId="6" fillId="0" borderId="20" xfId="77" applyFont="1" applyFill="1" applyBorder="1" applyAlignment="1">
      <alignment horizontal="right"/>
      <protection/>
    </xf>
    <xf numFmtId="0" fontId="6" fillId="0" borderId="28" xfId="77" applyFont="1" applyFill="1" applyBorder="1" applyAlignment="1">
      <alignment horizontal="right"/>
      <protection/>
    </xf>
    <xf numFmtId="167" fontId="5" fillId="0" borderId="0" xfId="41" applyNumberFormat="1" applyFont="1" applyFill="1" applyBorder="1" applyAlignment="1">
      <alignment horizontal="center"/>
    </xf>
    <xf numFmtId="0" fontId="65" fillId="0" borderId="23" xfId="77" applyFont="1" applyFill="1" applyBorder="1">
      <alignment/>
      <protection/>
    </xf>
    <xf numFmtId="0" fontId="6" fillId="0" borderId="19" xfId="77" applyFont="1" applyFill="1" applyBorder="1" applyAlignment="1">
      <alignment horizontal="right"/>
      <protection/>
    </xf>
    <xf numFmtId="0" fontId="6" fillId="0" borderId="29" xfId="77" applyFont="1" applyFill="1" applyBorder="1" applyAlignment="1">
      <alignment horizontal="right"/>
      <protection/>
    </xf>
    <xf numFmtId="0" fontId="6" fillId="0" borderId="21" xfId="77" applyFont="1" applyFill="1" applyBorder="1" applyAlignment="1">
      <alignment horizontal="right"/>
      <protection/>
    </xf>
    <xf numFmtId="10" fontId="6" fillId="0" borderId="17" xfId="86" applyNumberFormat="1" applyFont="1" applyFill="1" applyBorder="1" applyAlignment="1">
      <alignment horizontal="right"/>
    </xf>
    <xf numFmtId="0" fontId="0" fillId="0" borderId="26" xfId="77" applyFont="1" applyFill="1" applyBorder="1">
      <alignment/>
      <protection/>
    </xf>
    <xf numFmtId="0" fontId="5" fillId="0" borderId="20" xfId="77" applyFont="1" applyFill="1" applyBorder="1">
      <alignment/>
      <protection/>
    </xf>
    <xf numFmtId="0" fontId="5" fillId="0" borderId="28" xfId="77" applyFont="1" applyFill="1" applyBorder="1">
      <alignment/>
      <protection/>
    </xf>
    <xf numFmtId="0" fontId="65" fillId="0" borderId="17" xfId="77" applyFont="1" applyFill="1" applyBorder="1">
      <alignment/>
      <protection/>
    </xf>
    <xf numFmtId="171" fontId="65" fillId="0" borderId="25" xfId="77" applyNumberFormat="1" applyFont="1" applyFill="1" applyBorder="1">
      <alignment/>
      <protection/>
    </xf>
    <xf numFmtId="0" fontId="65" fillId="0" borderId="20" xfId="77" applyFont="1" applyFill="1" applyBorder="1">
      <alignment/>
      <protection/>
    </xf>
    <xf numFmtId="171" fontId="65" fillId="0" borderId="28" xfId="77" applyNumberFormat="1" applyFont="1" applyFill="1" applyBorder="1">
      <alignment/>
      <protection/>
    </xf>
    <xf numFmtId="0" fontId="65" fillId="0" borderId="19" xfId="77" applyFont="1" applyFill="1" applyBorder="1">
      <alignment/>
      <protection/>
    </xf>
    <xf numFmtId="10" fontId="65" fillId="0" borderId="20" xfId="77" applyNumberFormat="1" applyFont="1" applyFill="1" applyBorder="1">
      <alignment/>
      <protection/>
    </xf>
    <xf numFmtId="3" fontId="6" fillId="0" borderId="17" xfId="77" applyNumberFormat="1" applyFont="1" applyFill="1" applyBorder="1" applyAlignment="1">
      <alignment horizontal="right"/>
      <protection/>
    </xf>
    <xf numFmtId="0" fontId="6" fillId="0" borderId="0" xfId="77" applyFont="1" applyFill="1" applyBorder="1" applyAlignment="1" quotePrefix="1">
      <alignment horizontal="center"/>
      <protection/>
    </xf>
    <xf numFmtId="164" fontId="6" fillId="0" borderId="17" xfId="78" applyNumberFormat="1" applyFont="1" applyFill="1" applyBorder="1" applyAlignment="1">
      <alignment horizontal="right"/>
      <protection/>
    </xf>
    <xf numFmtId="164" fontId="6" fillId="0" borderId="20" xfId="78" applyNumberFormat="1" applyFont="1" applyFill="1" applyBorder="1" applyAlignment="1">
      <alignment horizontal="right"/>
      <protection/>
    </xf>
    <xf numFmtId="0" fontId="0" fillId="0" borderId="0" xfId="77" applyFont="1" applyFill="1" applyBorder="1" applyProtection="1">
      <alignment/>
      <protection/>
    </xf>
    <xf numFmtId="0" fontId="5" fillId="0" borderId="0" xfId="77" applyFont="1" applyFill="1" applyBorder="1" applyProtection="1">
      <alignment/>
      <protection/>
    </xf>
    <xf numFmtId="0" fontId="65" fillId="0" borderId="0" xfId="77" applyFont="1" applyFill="1" applyBorder="1" applyProtection="1">
      <alignment/>
      <protection/>
    </xf>
    <xf numFmtId="14" fontId="6" fillId="0" borderId="0" xfId="77" applyNumberFormat="1" applyFont="1" applyFill="1" applyBorder="1" applyAlignment="1" applyProtection="1">
      <alignment horizontal="right"/>
      <protection/>
    </xf>
    <xf numFmtId="0" fontId="6" fillId="0" borderId="0" xfId="77" applyFont="1" applyFill="1" applyBorder="1" applyAlignment="1" applyProtection="1" quotePrefix="1">
      <alignment horizontal="center"/>
      <protection/>
    </xf>
    <xf numFmtId="0" fontId="63" fillId="0" borderId="0" xfId="77" applyFont="1" applyFill="1" applyBorder="1" applyAlignment="1" applyProtection="1" quotePrefix="1">
      <alignment horizontal="center" wrapText="1"/>
      <protection/>
    </xf>
    <xf numFmtId="0" fontId="63" fillId="33" borderId="19" xfId="77" applyFont="1" applyFill="1" applyBorder="1" applyAlignment="1" applyProtection="1" quotePrefix="1">
      <alignment horizontal="center" wrapText="1"/>
      <protection/>
    </xf>
    <xf numFmtId="0" fontId="63" fillId="33" borderId="19" xfId="77" applyFont="1" applyFill="1" applyBorder="1" applyAlignment="1" applyProtection="1">
      <alignment horizontal="center" wrapText="1"/>
      <protection/>
    </xf>
    <xf numFmtId="0" fontId="0" fillId="0" borderId="23" xfId="77" applyFont="1" applyFill="1" applyBorder="1" applyProtection="1">
      <alignment/>
      <protection/>
    </xf>
    <xf numFmtId="0" fontId="6" fillId="0" borderId="19" xfId="77" applyFont="1" applyFill="1" applyBorder="1" applyAlignment="1" applyProtection="1">
      <alignment horizontal="center"/>
      <protection/>
    </xf>
    <xf numFmtId="0" fontId="6" fillId="0" borderId="29" xfId="77" applyFont="1" applyFill="1" applyBorder="1" applyAlignment="1" applyProtection="1">
      <alignment horizontal="center"/>
      <protection/>
    </xf>
    <xf numFmtId="1" fontId="5" fillId="0" borderId="19" xfId="77" applyNumberFormat="1" applyFont="1" applyFill="1" applyBorder="1" applyAlignment="1" applyProtection="1">
      <alignment horizontal="right"/>
      <protection/>
    </xf>
    <xf numFmtId="49" fontId="5" fillId="0" borderId="29" xfId="77" applyNumberFormat="1" applyFont="1" applyFill="1" applyBorder="1" applyAlignment="1" applyProtection="1">
      <alignment horizontal="right"/>
      <protection/>
    </xf>
    <xf numFmtId="0" fontId="5" fillId="0" borderId="19" xfId="77" applyFont="1" applyFill="1" applyBorder="1" applyAlignment="1" applyProtection="1">
      <alignment horizontal="right"/>
      <protection/>
    </xf>
    <xf numFmtId="0" fontId="5" fillId="0" borderId="29" xfId="77" applyFont="1" applyFill="1" applyBorder="1" applyAlignment="1" applyProtection="1">
      <alignment horizontal="right"/>
      <protection/>
    </xf>
    <xf numFmtId="176" fontId="5" fillId="0" borderId="19" xfId="77" applyNumberFormat="1" applyFont="1" applyFill="1" applyBorder="1" applyAlignment="1" applyProtection="1">
      <alignment horizontal="right"/>
      <protection/>
    </xf>
    <xf numFmtId="0" fontId="5" fillId="0" borderId="29" xfId="77" applyFont="1" applyFill="1" applyBorder="1" applyAlignment="1" applyProtection="1">
      <alignment horizontal="center"/>
      <protection/>
    </xf>
    <xf numFmtId="0" fontId="5" fillId="0" borderId="19" xfId="77" applyFont="1" applyFill="1" applyBorder="1" applyAlignment="1" applyProtection="1">
      <alignment horizontal="center"/>
      <protection/>
    </xf>
    <xf numFmtId="0" fontId="5" fillId="0" borderId="19" xfId="77" applyNumberFormat="1" applyFont="1" applyFill="1" applyBorder="1" applyAlignment="1" applyProtection="1">
      <alignment horizontal="center"/>
      <protection/>
    </xf>
    <xf numFmtId="173" fontId="6" fillId="0" borderId="29" xfId="77" applyNumberFormat="1" applyFont="1" applyFill="1" applyBorder="1" applyAlignment="1" applyProtection="1">
      <alignment horizontal="center"/>
      <protection/>
    </xf>
    <xf numFmtId="173" fontId="6" fillId="0" borderId="19" xfId="77" applyNumberFormat="1" applyFont="1" applyFill="1" applyBorder="1" applyAlignment="1" applyProtection="1">
      <alignment horizontal="center"/>
      <protection/>
    </xf>
    <xf numFmtId="177" fontId="6" fillId="0" borderId="21" xfId="77" applyNumberFormat="1" applyFont="1" applyFill="1" applyBorder="1" applyAlignment="1" applyProtection="1">
      <alignment horizontal="center"/>
      <protection/>
    </xf>
    <xf numFmtId="0" fontId="6" fillId="0" borderId="17" xfId="77" applyFont="1" applyFill="1" applyBorder="1" applyAlignment="1" applyProtection="1">
      <alignment horizontal="center" wrapText="1"/>
      <protection/>
    </xf>
    <xf numFmtId="0" fontId="6" fillId="0" borderId="0" xfId="77" applyFont="1" applyFill="1" applyBorder="1" applyAlignment="1" applyProtection="1">
      <alignment horizontal="center"/>
      <protection/>
    </xf>
    <xf numFmtId="0" fontId="6" fillId="0" borderId="17" xfId="77" applyFont="1" applyFill="1" applyBorder="1" applyAlignment="1" applyProtection="1">
      <alignment horizontal="center"/>
      <protection/>
    </xf>
    <xf numFmtId="168" fontId="6" fillId="0" borderId="17" xfId="41" applyNumberFormat="1" applyFont="1" applyFill="1" applyBorder="1" applyAlignment="1" applyProtection="1">
      <alignment horizontal="right"/>
      <protection/>
    </xf>
    <xf numFmtId="167" fontId="6" fillId="0" borderId="0" xfId="41" applyNumberFormat="1" applyFont="1" applyFill="1" applyBorder="1" applyAlignment="1" applyProtection="1">
      <alignment horizontal="right"/>
      <protection/>
    </xf>
    <xf numFmtId="0" fontId="6" fillId="0" borderId="0" xfId="77" applyFont="1" applyFill="1" applyBorder="1" applyAlignment="1" applyProtection="1">
      <alignment horizontal="right"/>
      <protection/>
    </xf>
    <xf numFmtId="170" fontId="6" fillId="0" borderId="17" xfId="93" applyNumberFormat="1" applyFont="1" applyFill="1" applyBorder="1" applyAlignment="1" applyProtection="1">
      <alignment/>
      <protection/>
    </xf>
    <xf numFmtId="173" fontId="6" fillId="0" borderId="0" xfId="49" applyNumberFormat="1" applyFont="1" applyFill="1" applyBorder="1" applyAlignment="1" applyProtection="1">
      <alignment horizontal="center"/>
      <protection/>
    </xf>
    <xf numFmtId="173" fontId="6" fillId="0" borderId="17" xfId="77" applyNumberFormat="1" applyFont="1" applyFill="1" applyBorder="1" applyAlignment="1" applyProtection="1">
      <alignment horizontal="center"/>
      <protection/>
    </xf>
    <xf numFmtId="177" fontId="6" fillId="0" borderId="25" xfId="77" applyNumberFormat="1" applyFont="1" applyFill="1" applyBorder="1" applyAlignment="1" applyProtection="1">
      <alignment horizontal="center"/>
      <protection/>
    </xf>
    <xf numFmtId="0" fontId="63" fillId="0" borderId="26" xfId="77" applyFont="1" applyFill="1" applyBorder="1" applyAlignment="1" applyProtection="1" quotePrefix="1">
      <alignment horizontal="center" wrapText="1"/>
      <protection/>
    </xf>
    <xf numFmtId="0" fontId="63" fillId="0" borderId="20" xfId="77" applyFont="1" applyFill="1" applyBorder="1" applyAlignment="1" applyProtection="1" quotePrefix="1">
      <alignment horizontal="center" wrapText="1"/>
      <protection/>
    </xf>
    <xf numFmtId="0" fontId="63" fillId="0" borderId="16" xfId="77" applyFont="1" applyFill="1" applyBorder="1" applyAlignment="1" applyProtection="1" quotePrefix="1">
      <alignment horizontal="center" wrapText="1"/>
      <protection/>
    </xf>
    <xf numFmtId="170" fontId="63" fillId="0" borderId="20" xfId="93" applyNumberFormat="1" applyFont="1" applyFill="1" applyBorder="1" applyAlignment="1" applyProtection="1" quotePrefix="1">
      <alignment wrapText="1"/>
      <protection/>
    </xf>
    <xf numFmtId="170" fontId="63" fillId="0" borderId="16" xfId="93" applyNumberFormat="1" applyFont="1" applyFill="1" applyBorder="1" applyAlignment="1" applyProtection="1" quotePrefix="1">
      <alignment wrapText="1"/>
      <protection/>
    </xf>
    <xf numFmtId="168" fontId="63" fillId="0" borderId="20" xfId="41" applyNumberFormat="1" applyFont="1" applyFill="1" applyBorder="1" applyAlignment="1" applyProtection="1" quotePrefix="1">
      <alignment horizontal="center" wrapText="1"/>
      <protection/>
    </xf>
    <xf numFmtId="0" fontId="63" fillId="0" borderId="28" xfId="77" applyFont="1" applyFill="1" applyBorder="1" applyAlignment="1" applyProtection="1" quotePrefix="1">
      <alignment horizontal="center" wrapText="1"/>
      <protection/>
    </xf>
    <xf numFmtId="2" fontId="5" fillId="0" borderId="0" xfId="77" applyNumberFormat="1" applyFont="1" applyFill="1" applyBorder="1" applyProtection="1">
      <alignment/>
      <protection/>
    </xf>
    <xf numFmtId="174" fontId="5" fillId="0" borderId="0" xfId="77" applyNumberFormat="1" applyFont="1" applyFill="1" applyBorder="1" applyProtection="1">
      <alignment/>
      <protection/>
    </xf>
    <xf numFmtId="0" fontId="5" fillId="0" borderId="0" xfId="77" applyFont="1" applyFill="1" applyBorder="1" applyAlignment="1" applyProtection="1">
      <alignment horizontal="left"/>
      <protection/>
    </xf>
    <xf numFmtId="168" fontId="6" fillId="0" borderId="0" xfId="37" applyNumberFormat="1" applyFont="1" applyFill="1" applyBorder="1" applyAlignment="1">
      <alignment horizontal="right"/>
    </xf>
    <xf numFmtId="0" fontId="65" fillId="0" borderId="24" xfId="77" applyFont="1" applyFill="1" applyBorder="1" applyAlignment="1">
      <alignment horizontal="center"/>
      <protection/>
    </xf>
    <xf numFmtId="0" fontId="65" fillId="0" borderId="24" xfId="77" applyFont="1" applyFill="1" applyBorder="1" applyAlignment="1" applyProtection="1">
      <alignment horizontal="center"/>
      <protection/>
    </xf>
    <xf numFmtId="0" fontId="6" fillId="0" borderId="32" xfId="70" applyFont="1" applyFill="1" applyBorder="1">
      <alignment/>
      <protection/>
    </xf>
    <xf numFmtId="0" fontId="5" fillId="0" borderId="32" xfId="70" applyFont="1" applyBorder="1">
      <alignment/>
      <protection/>
    </xf>
    <xf numFmtId="0" fontId="5" fillId="0" borderId="32" xfId="70" applyFont="1" applyBorder="1" applyAlignment="1">
      <alignment horizontal="center"/>
      <protection/>
    </xf>
    <xf numFmtId="0" fontId="5" fillId="0" borderId="32" xfId="70" applyFont="1" applyFill="1" applyBorder="1" applyAlignment="1">
      <alignment horizontal="center"/>
      <protection/>
    </xf>
    <xf numFmtId="0" fontId="5" fillId="0" borderId="32" xfId="70" applyFont="1" applyFill="1" applyBorder="1">
      <alignment/>
      <protection/>
    </xf>
    <xf numFmtId="166" fontId="0" fillId="0" borderId="0" xfId="0" applyNumberFormat="1" applyAlignment="1">
      <alignment/>
    </xf>
    <xf numFmtId="15" fontId="14" fillId="0" borderId="33" xfId="0" applyNumberFormat="1" applyFont="1" applyFill="1" applyBorder="1" applyAlignment="1">
      <alignment horizontal="right"/>
    </xf>
    <xf numFmtId="15" fontId="14" fillId="0" borderId="34" xfId="0" applyNumberFormat="1" applyFont="1" applyFill="1" applyBorder="1" applyAlignment="1">
      <alignment horizontal="right"/>
    </xf>
    <xf numFmtId="169" fontId="6" fillId="0" borderId="17" xfId="47" applyNumberFormat="1" applyFont="1" applyFill="1" applyBorder="1" applyAlignment="1">
      <alignment horizontal="right"/>
    </xf>
    <xf numFmtId="169" fontId="6" fillId="0" borderId="19" xfId="47" applyNumberFormat="1" applyFont="1" applyFill="1" applyBorder="1" applyAlignment="1">
      <alignment horizontal="right"/>
    </xf>
    <xf numFmtId="167" fontId="6" fillId="0" borderId="17" xfId="37" applyFont="1" applyFill="1" applyBorder="1" applyAlignment="1">
      <alignment horizontal="right" vertical="top"/>
    </xf>
    <xf numFmtId="167" fontId="6" fillId="0" borderId="17" xfId="37" applyFont="1" applyFill="1" applyBorder="1" applyAlignment="1">
      <alignment horizontal="right"/>
    </xf>
    <xf numFmtId="167" fontId="6" fillId="0" borderId="20" xfId="37" applyFont="1" applyFill="1" applyBorder="1" applyAlignment="1">
      <alignment horizontal="right"/>
    </xf>
    <xf numFmtId="10" fontId="6" fillId="0" borderId="17" xfId="99" applyNumberFormat="1" applyFont="1" applyFill="1" applyBorder="1" applyAlignment="1">
      <alignment horizontal="right"/>
    </xf>
    <xf numFmtId="10" fontId="6" fillId="0" borderId="25" xfId="99" applyNumberFormat="1" applyFont="1" applyFill="1" applyBorder="1" applyAlignment="1">
      <alignment horizontal="right"/>
    </xf>
    <xf numFmtId="10" fontId="6" fillId="0" borderId="20" xfId="99" applyNumberFormat="1" applyFont="1" applyFill="1" applyBorder="1" applyAlignment="1">
      <alignment horizontal="right"/>
    </xf>
    <xf numFmtId="10" fontId="6" fillId="0" borderId="28" xfId="99" applyNumberFormat="1" applyFont="1" applyFill="1" applyBorder="1" applyAlignment="1">
      <alignment horizontal="right"/>
    </xf>
    <xf numFmtId="171" fontId="65" fillId="0" borderId="21" xfId="77" applyNumberFormat="1" applyFont="1" applyBorder="1">
      <alignment/>
      <protection/>
    </xf>
    <xf numFmtId="4" fontId="2" fillId="34" borderId="0" xfId="78" applyNumberFormat="1" applyFont="1" applyFill="1">
      <alignment/>
      <protection/>
    </xf>
    <xf numFmtId="175" fontId="2" fillId="0" borderId="31" xfId="37" applyNumberFormat="1" applyFont="1" applyBorder="1" applyAlignment="1">
      <alignment/>
    </xf>
    <xf numFmtId="175" fontId="2" fillId="0" borderId="0" xfId="37" applyNumberFormat="1" applyFont="1" applyAlignment="1">
      <alignment/>
    </xf>
    <xf numFmtId="4" fontId="2" fillId="0" borderId="0" xfId="78" applyNumberFormat="1" applyFont="1" applyFill="1">
      <alignment/>
      <protection/>
    </xf>
    <xf numFmtId="2" fontId="2" fillId="0" borderId="31" xfId="78" applyNumberFormat="1" applyFont="1" applyBorder="1">
      <alignment/>
      <protection/>
    </xf>
    <xf numFmtId="2" fontId="2" fillId="0" borderId="0" xfId="78" applyNumberFormat="1" applyFont="1">
      <alignment/>
      <protection/>
    </xf>
    <xf numFmtId="4" fontId="2" fillId="0" borderId="31" xfId="78" applyNumberFormat="1" applyFont="1" applyBorder="1">
      <alignment/>
      <protection/>
    </xf>
    <xf numFmtId="4" fontId="2" fillId="0" borderId="0" xfId="78" applyNumberFormat="1" applyFont="1">
      <alignment/>
      <protection/>
    </xf>
    <xf numFmtId="0" fontId="2" fillId="0" borderId="31" xfId="78" applyFont="1" applyBorder="1">
      <alignment/>
      <protection/>
    </xf>
    <xf numFmtId="0" fontId="2" fillId="0" borderId="0" xfId="78" applyFont="1">
      <alignment/>
      <protection/>
    </xf>
    <xf numFmtId="0" fontId="5" fillId="0" borderId="16" xfId="0" applyFont="1" applyBorder="1" applyAlignment="1">
      <alignment/>
    </xf>
    <xf numFmtId="0" fontId="66" fillId="33" borderId="0" xfId="78" applyFont="1" applyFill="1">
      <alignment/>
      <protection/>
    </xf>
    <xf numFmtId="0" fontId="0" fillId="33" borderId="0" xfId="78" applyFont="1" applyFill="1">
      <alignment/>
      <protection/>
    </xf>
    <xf numFmtId="0" fontId="5" fillId="33" borderId="0" xfId="0" applyFont="1" applyFill="1" applyAlignment="1">
      <alignment/>
    </xf>
    <xf numFmtId="0" fontId="3" fillId="0" borderId="0" xfId="0" applyFont="1" applyFill="1" applyBorder="1" applyAlignment="1">
      <alignment wrapText="1"/>
    </xf>
    <xf numFmtId="0" fontId="6" fillId="0" borderId="23" xfId="0" applyFont="1" applyFill="1" applyBorder="1" applyAlignment="1">
      <alignment horizontal="left"/>
    </xf>
    <xf numFmtId="0" fontId="6" fillId="0" borderId="24" xfId="0" applyFont="1" applyFill="1" applyBorder="1" applyAlignment="1">
      <alignment horizontal="left"/>
    </xf>
    <xf numFmtId="0" fontId="6" fillId="0" borderId="26" xfId="0" applyFont="1" applyFill="1" applyBorder="1" applyAlignment="1">
      <alignment horizontal="left"/>
    </xf>
    <xf numFmtId="0" fontId="63" fillId="33" borderId="23" xfId="0" applyFont="1" applyFill="1" applyBorder="1" applyAlignment="1">
      <alignment horizontal="center" wrapText="1"/>
    </xf>
    <xf numFmtId="0" fontId="6" fillId="0" borderId="27" xfId="0" applyFont="1" applyFill="1" applyBorder="1" applyAlignment="1">
      <alignment horizontal="left"/>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4" xfId="0" applyFont="1" applyFill="1" applyBorder="1" applyAlignment="1">
      <alignment horizontal="center"/>
    </xf>
    <xf numFmtId="0" fontId="63" fillId="33" borderId="26" xfId="0" applyFont="1" applyFill="1" applyBorder="1" applyAlignment="1">
      <alignment horizontal="center"/>
    </xf>
    <xf numFmtId="0" fontId="63" fillId="33" borderId="28" xfId="0" applyFont="1" applyFill="1" applyBorder="1" applyAlignment="1">
      <alignment horizontal="center"/>
    </xf>
    <xf numFmtId="170" fontId="6" fillId="0" borderId="17" xfId="86" applyNumberFormat="1" applyFont="1" applyFill="1" applyBorder="1" applyAlignment="1">
      <alignment/>
    </xf>
    <xf numFmtId="170" fontId="6" fillId="0" borderId="20" xfId="86" applyNumberFormat="1" applyFont="1" applyFill="1" applyBorder="1" applyAlignment="1">
      <alignment/>
    </xf>
    <xf numFmtId="10" fontId="6" fillId="0" borderId="18" xfId="99" applyNumberFormat="1" applyFont="1" applyFill="1" applyBorder="1" applyAlignment="1">
      <alignment horizontal="right"/>
    </xf>
    <xf numFmtId="10" fontId="6" fillId="0" borderId="22" xfId="99" applyNumberFormat="1" applyFont="1" applyFill="1" applyBorder="1" applyAlignment="1">
      <alignment horizontal="right"/>
    </xf>
    <xf numFmtId="0" fontId="0" fillId="0" borderId="19" xfId="77" applyFont="1" applyBorder="1" applyAlignment="1">
      <alignment horizontal="center"/>
      <protection/>
    </xf>
    <xf numFmtId="0" fontId="0" fillId="0" borderId="19" xfId="77" applyFont="1" applyBorder="1" applyAlignment="1">
      <alignment horizontal="center" vertical="center" wrapText="1"/>
      <protection/>
    </xf>
    <xf numFmtId="0" fontId="0" fillId="0" borderId="19" xfId="77" applyFont="1" applyBorder="1">
      <alignment/>
      <protection/>
    </xf>
    <xf numFmtId="0" fontId="0" fillId="0" borderId="17" xfId="77" applyFont="1" applyBorder="1" applyAlignment="1">
      <alignment horizontal="center"/>
      <protection/>
    </xf>
    <xf numFmtId="0" fontId="0" fillId="0" borderId="17" xfId="77" applyFont="1" applyBorder="1" applyAlignment="1">
      <alignment horizontal="center" vertical="center" wrapText="1"/>
      <protection/>
    </xf>
    <xf numFmtId="0" fontId="0" fillId="0" borderId="17" xfId="77" applyFont="1" applyBorder="1">
      <alignment/>
      <protection/>
    </xf>
    <xf numFmtId="0" fontId="65" fillId="36" borderId="17" xfId="77" applyFont="1" applyFill="1" applyBorder="1" applyAlignment="1">
      <alignment horizontal="center"/>
      <protection/>
    </xf>
    <xf numFmtId="0" fontId="0" fillId="36" borderId="17" xfId="77" applyFont="1" applyFill="1" applyBorder="1" applyAlignment="1">
      <alignment horizontal="center"/>
      <protection/>
    </xf>
    <xf numFmtId="0" fontId="0" fillId="36" borderId="17" xfId="77" applyFont="1" applyFill="1" applyBorder="1" applyAlignment="1">
      <alignment horizontal="center" vertical="center" wrapText="1"/>
      <protection/>
    </xf>
    <xf numFmtId="0" fontId="0" fillId="36" borderId="17" xfId="77" applyFont="1" applyFill="1" applyBorder="1" applyAlignment="1">
      <alignment horizontal="left" vertical="center" wrapText="1"/>
      <protection/>
    </xf>
    <xf numFmtId="0" fontId="65" fillId="0" borderId="17" xfId="77" applyFont="1" applyBorder="1" applyAlignment="1">
      <alignment horizontal="center"/>
      <protection/>
    </xf>
    <xf numFmtId="0" fontId="0" fillId="0" borderId="17" xfId="77" applyFont="1" applyBorder="1" applyAlignment="1">
      <alignment horizontal="left" vertical="center" wrapText="1"/>
      <protection/>
    </xf>
    <xf numFmtId="0" fontId="65" fillId="36" borderId="17" xfId="77" applyFont="1" applyFill="1" applyBorder="1" applyAlignment="1">
      <alignment horizontal="center" vertical="center"/>
      <protection/>
    </xf>
    <xf numFmtId="0" fontId="0" fillId="36" borderId="17" xfId="77" applyFont="1" applyFill="1" applyBorder="1" applyAlignment="1">
      <alignment horizontal="center" vertical="center"/>
      <protection/>
    </xf>
    <xf numFmtId="0" fontId="0" fillId="0" borderId="17" xfId="77" applyFont="1" applyBorder="1" applyAlignment="1">
      <alignment horizontal="center" vertical="center"/>
      <protection/>
    </xf>
    <xf numFmtId="0" fontId="65" fillId="0" borderId="17" xfId="77" applyFont="1" applyBorder="1" applyAlignment="1">
      <alignment horizontal="center" vertical="center"/>
      <protection/>
    </xf>
    <xf numFmtId="0" fontId="65" fillId="36" borderId="20" xfId="77" applyFont="1" applyFill="1" applyBorder="1" applyAlignment="1">
      <alignment horizontal="center" vertical="center" wrapText="1"/>
      <protection/>
    </xf>
    <xf numFmtId="0" fontId="0" fillId="36" borderId="20" xfId="77" applyFont="1" applyFill="1" applyBorder="1" applyAlignment="1">
      <alignment horizontal="center" vertical="center" wrapText="1"/>
      <protection/>
    </xf>
    <xf numFmtId="0" fontId="0" fillId="36" borderId="20" xfId="77" applyFont="1" applyFill="1" applyBorder="1" applyAlignment="1">
      <alignment horizontal="center"/>
      <protection/>
    </xf>
    <xf numFmtId="0" fontId="63" fillId="33" borderId="23" xfId="77" applyFont="1" applyFill="1" applyBorder="1" applyAlignment="1">
      <alignment horizontal="left"/>
      <protection/>
    </xf>
    <xf numFmtId="0" fontId="63" fillId="33" borderId="29" xfId="77" applyFont="1" applyFill="1" applyBorder="1" applyAlignment="1">
      <alignment horizontal="left"/>
      <protection/>
    </xf>
    <xf numFmtId="0" fontId="64" fillId="33" borderId="29" xfId="77" applyFont="1" applyFill="1" applyBorder="1" applyAlignment="1">
      <alignment/>
      <protection/>
    </xf>
    <xf numFmtId="0" fontId="64" fillId="33" borderId="21" xfId="77" applyFont="1" applyFill="1" applyBorder="1" applyAlignment="1">
      <alignment/>
      <protection/>
    </xf>
    <xf numFmtId="0" fontId="63" fillId="33" borderId="23" xfId="77" applyFont="1" applyFill="1" applyBorder="1" applyAlignment="1">
      <alignment wrapText="1"/>
      <protection/>
    </xf>
    <xf numFmtId="0" fontId="63" fillId="33" borderId="29" xfId="77" applyFont="1" applyFill="1" applyBorder="1" applyAlignment="1">
      <alignment wrapText="1"/>
      <protection/>
    </xf>
    <xf numFmtId="0" fontId="63" fillId="33" borderId="21" xfId="77" applyFont="1" applyFill="1" applyBorder="1" applyAlignment="1">
      <alignment wrapText="1"/>
      <protection/>
    </xf>
    <xf numFmtId="0" fontId="64" fillId="33" borderId="24" xfId="77" applyFont="1" applyFill="1" applyBorder="1" applyAlignment="1">
      <alignment/>
      <protection/>
    </xf>
    <xf numFmtId="0" fontId="64" fillId="33" borderId="0" xfId="77" applyFont="1" applyFill="1" applyBorder="1" applyAlignment="1">
      <alignment/>
      <protection/>
    </xf>
    <xf numFmtId="0" fontId="64" fillId="33" borderId="25" xfId="77" applyFont="1" applyFill="1" applyBorder="1" applyAlignment="1">
      <alignment/>
      <protection/>
    </xf>
    <xf numFmtId="0" fontId="63" fillId="33" borderId="26" xfId="77" applyFont="1" applyFill="1" applyBorder="1" applyAlignment="1">
      <alignment wrapText="1"/>
      <protection/>
    </xf>
    <xf numFmtId="0" fontId="63" fillId="33" borderId="16" xfId="77" applyFont="1" applyFill="1" applyBorder="1" applyAlignment="1">
      <alignment wrapText="1"/>
      <protection/>
    </xf>
    <xf numFmtId="0" fontId="63" fillId="33" borderId="28" xfId="77" applyFont="1" applyFill="1" applyBorder="1" applyAlignment="1">
      <alignment wrapText="1"/>
      <protection/>
    </xf>
    <xf numFmtId="0" fontId="6" fillId="0" borderId="23" xfId="77" applyFont="1" applyFill="1" applyBorder="1" applyAlignment="1">
      <alignment horizontal="left"/>
      <protection/>
    </xf>
    <xf numFmtId="0" fontId="6" fillId="0" borderId="29" xfId="77" applyFont="1" applyFill="1" applyBorder="1" applyAlignment="1">
      <alignment horizontal="left"/>
      <protection/>
    </xf>
    <xf numFmtId="0" fontId="6" fillId="0" borderId="29" xfId="77" applyFont="1" applyFill="1" applyBorder="1" applyAlignment="1">
      <alignment/>
      <protection/>
    </xf>
    <xf numFmtId="0" fontId="6" fillId="0" borderId="21" xfId="77" applyFont="1" applyFill="1" applyBorder="1" applyAlignment="1">
      <alignment/>
      <protection/>
    </xf>
    <xf numFmtId="0" fontId="6" fillId="0" borderId="26" xfId="77" applyFont="1" applyFill="1" applyBorder="1" applyAlignment="1">
      <alignment horizontal="left"/>
      <protection/>
    </xf>
    <xf numFmtId="0" fontId="6" fillId="0" borderId="16" xfId="77" applyFont="1" applyFill="1" applyBorder="1" applyAlignment="1">
      <alignment horizontal="left"/>
      <protection/>
    </xf>
    <xf numFmtId="0" fontId="6" fillId="0" borderId="16" xfId="77" applyFont="1" applyFill="1" applyBorder="1" applyAlignment="1">
      <alignment/>
      <protection/>
    </xf>
    <xf numFmtId="0" fontId="6" fillId="0" borderId="28" xfId="77" applyFont="1" applyFill="1" applyBorder="1" applyAlignment="1">
      <alignment/>
      <protection/>
    </xf>
    <xf numFmtId="169" fontId="6" fillId="0" borderId="20" xfId="41" applyNumberFormat="1" applyFont="1" applyFill="1" applyBorder="1" applyAlignment="1">
      <alignment horizontal="right"/>
    </xf>
    <xf numFmtId="0" fontId="6" fillId="0" borderId="24" xfId="77" applyFont="1" applyFill="1" applyBorder="1" applyAlignment="1">
      <alignment horizontal="left"/>
      <protection/>
    </xf>
    <xf numFmtId="0" fontId="6" fillId="0" borderId="0" xfId="77" applyFont="1" applyFill="1" applyBorder="1" applyAlignment="1">
      <alignment horizontal="left"/>
      <protection/>
    </xf>
    <xf numFmtId="0" fontId="6" fillId="0" borderId="0" xfId="77" applyFont="1" applyFill="1" applyBorder="1" applyAlignment="1">
      <alignment/>
      <protection/>
    </xf>
    <xf numFmtId="0" fontId="6" fillId="0" borderId="25" xfId="77" applyFont="1" applyFill="1" applyBorder="1" applyAlignment="1">
      <alignment/>
      <protection/>
    </xf>
    <xf numFmtId="10" fontId="6" fillId="0" borderId="20" xfId="93" applyNumberFormat="1" applyFont="1" applyFill="1" applyBorder="1" applyAlignment="1">
      <alignment/>
    </xf>
    <xf numFmtId="0" fontId="65" fillId="0" borderId="27" xfId="77" applyFont="1" applyBorder="1">
      <alignment/>
      <protection/>
    </xf>
    <xf numFmtId="0" fontId="0" fillId="0" borderId="30" xfId="77" applyFont="1" applyBorder="1">
      <alignment/>
      <protection/>
    </xf>
    <xf numFmtId="0" fontId="0" fillId="0" borderId="22" xfId="77" applyFont="1" applyBorder="1">
      <alignment/>
      <protection/>
    </xf>
    <xf numFmtId="10" fontId="65" fillId="0" borderId="18" xfId="77" applyNumberFormat="1" applyFont="1" applyBorder="1">
      <alignment/>
      <protection/>
    </xf>
    <xf numFmtId="0" fontId="0" fillId="0" borderId="0" xfId="77" applyFont="1" applyBorder="1">
      <alignment/>
      <protection/>
    </xf>
    <xf numFmtId="0" fontId="65" fillId="0" borderId="0" xfId="77" applyFont="1" applyBorder="1">
      <alignment/>
      <protection/>
    </xf>
    <xf numFmtId="0" fontId="63" fillId="33" borderId="21" xfId="72" applyFont="1" applyFill="1" applyBorder="1" applyAlignment="1">
      <alignment horizontal="center"/>
      <protection/>
    </xf>
    <xf numFmtId="0" fontId="63" fillId="33" borderId="19" xfId="72" applyFont="1" applyFill="1" applyBorder="1" applyAlignment="1">
      <alignment horizontal="center"/>
      <protection/>
    </xf>
    <xf numFmtId="0" fontId="63" fillId="33" borderId="19" xfId="72" applyFont="1" applyFill="1" applyBorder="1" applyAlignment="1">
      <alignment horizontal="center" wrapText="1"/>
      <protection/>
    </xf>
    <xf numFmtId="0" fontId="63" fillId="33" borderId="28" xfId="72" applyFont="1" applyFill="1" applyBorder="1" applyAlignment="1">
      <alignment horizontal="center"/>
      <protection/>
    </xf>
    <xf numFmtId="0" fontId="63" fillId="33" borderId="20" xfId="72" applyFont="1" applyFill="1" applyBorder="1" applyAlignment="1">
      <alignment horizontal="center"/>
      <protection/>
    </xf>
    <xf numFmtId="0" fontId="63" fillId="33" borderId="17" xfId="72" applyFont="1" applyFill="1" applyBorder="1" applyAlignment="1">
      <alignment horizontal="center"/>
      <protection/>
    </xf>
    <xf numFmtId="168" fontId="6" fillId="0" borderId="25" xfId="39" applyNumberFormat="1" applyFont="1" applyFill="1" applyBorder="1" applyAlignment="1" quotePrefix="1">
      <alignment horizontal="right"/>
    </xf>
    <xf numFmtId="168" fontId="6" fillId="0" borderId="17" xfId="39" applyNumberFormat="1" applyFont="1" applyFill="1" applyBorder="1" applyAlignment="1" quotePrefix="1">
      <alignment horizontal="right"/>
    </xf>
    <xf numFmtId="168" fontId="6" fillId="0" borderId="24" xfId="39" applyNumberFormat="1" applyFont="1" applyFill="1" applyBorder="1" applyAlignment="1" quotePrefix="1">
      <alignment horizontal="right"/>
    </xf>
    <xf numFmtId="10" fontId="6" fillId="0" borderId="23" xfId="96" applyNumberFormat="1" applyFont="1" applyFill="1" applyBorder="1" applyAlignment="1" quotePrefix="1">
      <alignment horizontal="right"/>
    </xf>
    <xf numFmtId="10" fontId="6" fillId="0" borderId="19" xfId="96" applyNumberFormat="1" applyFont="1" applyFill="1" applyBorder="1" applyAlignment="1" quotePrefix="1">
      <alignment horizontal="right"/>
    </xf>
    <xf numFmtId="10" fontId="6" fillId="0" borderId="24" xfId="96" applyNumberFormat="1" applyFont="1" applyFill="1" applyBorder="1" applyAlignment="1" quotePrefix="1">
      <alignment horizontal="right"/>
    </xf>
    <xf numFmtId="10" fontId="6" fillId="0" borderId="17" xfId="96" applyNumberFormat="1" applyFont="1" applyFill="1" applyBorder="1" applyAlignment="1" quotePrefix="1">
      <alignment horizontal="right"/>
    </xf>
    <xf numFmtId="10" fontId="6" fillId="0" borderId="26" xfId="96" applyNumberFormat="1" applyFont="1" applyFill="1" applyBorder="1" applyAlignment="1" quotePrefix="1">
      <alignment horizontal="right"/>
    </xf>
    <xf numFmtId="10" fontId="6" fillId="0" borderId="20" xfId="96" applyNumberFormat="1" applyFont="1" applyFill="1" applyBorder="1" applyAlignment="1" quotePrefix="1">
      <alignment horizontal="right"/>
    </xf>
    <xf numFmtId="0" fontId="6" fillId="0" borderId="27" xfId="72" applyFont="1" applyFill="1" applyBorder="1">
      <alignment/>
      <protection/>
    </xf>
    <xf numFmtId="0" fontId="6" fillId="0" borderId="22" xfId="72" applyFont="1" applyFill="1" applyBorder="1">
      <alignment/>
      <protection/>
    </xf>
    <xf numFmtId="168" fontId="6" fillId="0" borderId="22" xfId="39" applyNumberFormat="1" applyFont="1" applyFill="1" applyBorder="1" applyAlignment="1" quotePrefix="1">
      <alignment horizontal="right"/>
    </xf>
    <xf numFmtId="168" fontId="6" fillId="0" borderId="0" xfId="41" applyNumberFormat="1" applyFont="1" applyFill="1" applyBorder="1" applyAlignment="1" quotePrefix="1">
      <alignment horizontal="right"/>
    </xf>
    <xf numFmtId="0" fontId="64" fillId="33" borderId="21" xfId="77" applyFont="1" applyFill="1" applyBorder="1">
      <alignment/>
      <protection/>
    </xf>
    <xf numFmtId="168" fontId="6" fillId="0" borderId="0" xfId="41" applyNumberFormat="1" applyFont="1" applyFill="1" applyBorder="1" applyAlignment="1">
      <alignment horizontal="left"/>
    </xf>
    <xf numFmtId="0" fontId="64" fillId="33" borderId="25" xfId="77" applyFont="1" applyFill="1" applyBorder="1">
      <alignment/>
      <protection/>
    </xf>
    <xf numFmtId="171" fontId="6" fillId="0" borderId="0" xfId="41" applyNumberFormat="1" applyFont="1" applyFill="1" applyBorder="1" applyAlignment="1">
      <alignment/>
    </xf>
    <xf numFmtId="0" fontId="0" fillId="0" borderId="21" xfId="77" applyFont="1" applyBorder="1">
      <alignment/>
      <protection/>
    </xf>
    <xf numFmtId="165" fontId="5" fillId="0" borderId="21" xfId="41" applyNumberFormat="1" applyFont="1" applyFill="1" applyBorder="1" applyAlignment="1" quotePrefix="1">
      <alignment horizontal="left"/>
    </xf>
    <xf numFmtId="165" fontId="5" fillId="0" borderId="19" xfId="41" applyNumberFormat="1" applyFont="1" applyFill="1" applyBorder="1" applyAlignment="1" quotePrefix="1">
      <alignment horizontal="left"/>
    </xf>
    <xf numFmtId="0" fontId="5" fillId="0" borderId="0" xfId="77" applyFont="1" applyFill="1" applyBorder="1" applyAlignment="1">
      <alignment vertical="top" wrapText="1"/>
      <protection/>
    </xf>
    <xf numFmtId="0" fontId="0" fillId="0" borderId="25" xfId="77" applyFont="1" applyBorder="1">
      <alignment/>
      <protection/>
    </xf>
    <xf numFmtId="165" fontId="6" fillId="0" borderId="25" xfId="41" applyNumberFormat="1" applyFont="1" applyFill="1" applyBorder="1" applyAlignment="1" quotePrefix="1">
      <alignment horizontal="left"/>
    </xf>
    <xf numFmtId="165" fontId="6" fillId="0" borderId="17" xfId="41" applyNumberFormat="1" applyFont="1" applyFill="1" applyBorder="1" applyAlignment="1" quotePrefix="1">
      <alignment horizontal="left"/>
    </xf>
    <xf numFmtId="0" fontId="5" fillId="0" borderId="0" xfId="77" applyFont="1" applyFill="1" applyBorder="1" applyAlignment="1">
      <alignment horizontal="center" vertical="top" wrapText="1"/>
      <protection/>
    </xf>
    <xf numFmtId="167" fontId="6" fillId="0" borderId="0" xfId="41" applyNumberFormat="1" applyFont="1" applyFill="1" applyBorder="1" applyAlignment="1">
      <alignment horizontal="left"/>
    </xf>
    <xf numFmtId="0" fontId="0" fillId="0" borderId="28" xfId="77" applyFont="1" applyBorder="1">
      <alignment/>
      <protection/>
    </xf>
    <xf numFmtId="167" fontId="5" fillId="0" borderId="28" xfId="41" applyNumberFormat="1" applyFont="1" applyFill="1" applyBorder="1" applyAlignment="1" quotePrefix="1">
      <alignment horizontal="left"/>
    </xf>
    <xf numFmtId="167" fontId="5" fillId="0" borderId="20" xfId="41" applyNumberFormat="1" applyFont="1" applyFill="1" applyBorder="1" applyAlignment="1" quotePrefix="1">
      <alignment horizontal="left"/>
    </xf>
    <xf numFmtId="165" fontId="5" fillId="0" borderId="0" xfId="41" applyNumberFormat="1" applyFont="1" applyFill="1" applyBorder="1" applyAlignment="1" quotePrefix="1">
      <alignment horizontal="left"/>
    </xf>
    <xf numFmtId="167" fontId="5" fillId="0" borderId="0" xfId="41" applyNumberFormat="1" applyFont="1" applyFill="1" applyBorder="1" applyAlignment="1" quotePrefix="1">
      <alignment horizontal="left"/>
    </xf>
    <xf numFmtId="0" fontId="6" fillId="0" borderId="0" xfId="77" applyFont="1" applyFill="1" applyAlignment="1">
      <alignment vertical="top" wrapText="1"/>
      <protection/>
    </xf>
    <xf numFmtId="0" fontId="6" fillId="0" borderId="23" xfId="77" applyFont="1" applyFill="1" applyBorder="1" applyAlignment="1">
      <alignment horizontal="center"/>
      <protection/>
    </xf>
    <xf numFmtId="0" fontId="6" fillId="0" borderId="21" xfId="77" applyFont="1" applyFill="1" applyBorder="1" applyAlignment="1">
      <alignment horizontal="center"/>
      <protection/>
    </xf>
    <xf numFmtId="167" fontId="6" fillId="0" borderId="17" xfId="41" applyNumberFormat="1" applyFont="1" applyFill="1" applyBorder="1" applyAlignment="1">
      <alignment horizontal="right"/>
    </xf>
    <xf numFmtId="180" fontId="6" fillId="0" borderId="25" xfId="41" applyNumberFormat="1" applyFont="1" applyFill="1" applyBorder="1" applyAlignment="1" quotePrefix="1">
      <alignment horizontal="right"/>
    </xf>
    <xf numFmtId="0" fontId="5" fillId="0" borderId="26" xfId="77" applyFont="1" applyBorder="1" applyAlignment="1">
      <alignment wrapText="1"/>
      <protection/>
    </xf>
    <xf numFmtId="0" fontId="5" fillId="0" borderId="28" xfId="77" applyFont="1" applyBorder="1" applyAlignment="1">
      <alignment wrapText="1"/>
      <protection/>
    </xf>
    <xf numFmtId="0" fontId="5" fillId="0" borderId="20" xfId="77" applyFont="1" applyBorder="1">
      <alignment/>
      <protection/>
    </xf>
    <xf numFmtId="0" fontId="63" fillId="33" borderId="26" xfId="77" applyFont="1" applyFill="1" applyBorder="1" applyAlignment="1">
      <alignment horizontal="center"/>
      <protection/>
    </xf>
    <xf numFmtId="0" fontId="64" fillId="33" borderId="28" xfId="77" applyFont="1" applyFill="1" applyBorder="1">
      <alignment/>
      <protection/>
    </xf>
    <xf numFmtId="0" fontId="63" fillId="0" borderId="23" xfId="77" applyFont="1" applyFill="1" applyBorder="1" applyAlignment="1">
      <alignment horizontal="center"/>
      <protection/>
    </xf>
    <xf numFmtId="0" fontId="64" fillId="0" borderId="21" xfId="77" applyFont="1" applyFill="1" applyBorder="1">
      <alignment/>
      <protection/>
    </xf>
    <xf numFmtId="0" fontId="63" fillId="0" borderId="21" xfId="77" applyFont="1" applyFill="1" applyBorder="1" applyAlignment="1">
      <alignment horizontal="center"/>
      <protection/>
    </xf>
    <xf numFmtId="0" fontId="63" fillId="0" borderId="19" xfId="77" applyFont="1" applyFill="1" applyBorder="1" applyAlignment="1">
      <alignment horizontal="center"/>
      <protection/>
    </xf>
    <xf numFmtId="0" fontId="6" fillId="0" borderId="17" xfId="77" applyFont="1" applyFill="1" applyBorder="1" applyAlignment="1">
      <alignment horizontal="left"/>
      <protection/>
    </xf>
    <xf numFmtId="167" fontId="6" fillId="0" borderId="25" xfId="41" applyNumberFormat="1" applyFont="1" applyFill="1" applyBorder="1" applyAlignment="1" quotePrefix="1">
      <alignment horizontal="left"/>
    </xf>
    <xf numFmtId="167" fontId="6" fillId="0" borderId="17" xfId="41" applyNumberFormat="1" applyFont="1" applyFill="1" applyBorder="1" applyAlignment="1" quotePrefix="1">
      <alignment horizontal="left"/>
    </xf>
    <xf numFmtId="165" fontId="5" fillId="0" borderId="28" xfId="41" applyNumberFormat="1" applyFont="1" applyFill="1" applyBorder="1" applyAlignment="1" quotePrefix="1">
      <alignment horizontal="left"/>
    </xf>
    <xf numFmtId="165" fontId="5" fillId="0" borderId="20" xfId="41" applyNumberFormat="1" applyFont="1" applyFill="1" applyBorder="1" applyAlignment="1" quotePrefix="1">
      <alignment horizontal="left"/>
    </xf>
    <xf numFmtId="0" fontId="65" fillId="0" borderId="24" xfId="77" applyFont="1" applyFill="1" applyBorder="1" applyAlignment="1">
      <alignment horizontal="center" vertical="center"/>
      <protection/>
    </xf>
    <xf numFmtId="179" fontId="5" fillId="0" borderId="0" xfId="41" applyNumberFormat="1" applyFont="1" applyFill="1" applyBorder="1" applyAlignment="1">
      <alignment horizontal="right"/>
    </xf>
    <xf numFmtId="10" fontId="6" fillId="0" borderId="17" xfId="105" applyNumberFormat="1" applyFont="1" applyFill="1" applyBorder="1" applyAlignment="1">
      <alignment horizontal="right"/>
    </xf>
    <xf numFmtId="178" fontId="65" fillId="0" borderId="20" xfId="77" applyNumberFormat="1" applyFont="1" applyFill="1" applyBorder="1">
      <alignment/>
      <protection/>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3" fillId="0" borderId="0" xfId="77" applyFont="1" applyFill="1" applyBorder="1" applyAlignment="1">
      <alignment vertical="top" wrapText="1"/>
      <protection/>
    </xf>
    <xf numFmtId="4" fontId="5" fillId="0" borderId="16" xfId="0" applyNumberFormat="1" applyFont="1" applyBorder="1" applyAlignment="1">
      <alignment/>
    </xf>
    <xf numFmtId="4" fontId="5" fillId="0" borderId="0" xfId="0" applyNumberFormat="1" applyFont="1" applyAlignment="1">
      <alignment/>
    </xf>
    <xf numFmtId="4" fontId="0" fillId="34" borderId="0" xfId="78" applyNumberFormat="1" applyFont="1" applyFill="1">
      <alignment/>
      <protection/>
    </xf>
    <xf numFmtId="4" fontId="0" fillId="0" borderId="0" xfId="37" applyNumberFormat="1" applyFont="1" applyAlignment="1">
      <alignment/>
    </xf>
    <xf numFmtId="4" fontId="0" fillId="0" borderId="0" xfId="78" applyNumberFormat="1" applyFont="1">
      <alignment/>
      <protection/>
    </xf>
    <xf numFmtId="4" fontId="0" fillId="0" borderId="0" xfId="78" applyNumberFormat="1" applyFont="1" applyFill="1">
      <alignment/>
      <protection/>
    </xf>
    <xf numFmtId="4" fontId="5" fillId="0" borderId="0" xfId="0" applyNumberFormat="1" applyFont="1" applyBorder="1" applyAlignment="1">
      <alignment/>
    </xf>
    <xf numFmtId="0" fontId="70" fillId="0" borderId="0" xfId="77" applyFont="1" applyBorder="1">
      <alignment/>
      <protection/>
    </xf>
    <xf numFmtId="0" fontId="71" fillId="0" borderId="16" xfId="77" applyFont="1" applyBorder="1">
      <alignment/>
      <protection/>
    </xf>
    <xf numFmtId="0" fontId="70" fillId="0" borderId="16" xfId="77" applyFont="1" applyBorder="1">
      <alignment/>
      <protection/>
    </xf>
    <xf numFmtId="0" fontId="70" fillId="0" borderId="0" xfId="77" applyFont="1" applyBorder="1" applyAlignment="1">
      <alignment horizontal="center"/>
      <protection/>
    </xf>
    <xf numFmtId="0" fontId="72" fillId="0" borderId="0" xfId="77" applyFont="1" applyBorder="1">
      <alignment/>
      <protection/>
    </xf>
    <xf numFmtId="0" fontId="67" fillId="35" borderId="19" xfId="71" applyFont="1" applyFill="1" applyBorder="1" applyAlignment="1">
      <alignment horizontal="center"/>
      <protection/>
    </xf>
    <xf numFmtId="0" fontId="67" fillId="35" borderId="21" xfId="71" applyFont="1" applyFill="1" applyBorder="1" applyAlignment="1">
      <alignment horizontal="center"/>
      <protection/>
    </xf>
    <xf numFmtId="4" fontId="67" fillId="35" borderId="19" xfId="71" applyNumberFormat="1" applyFont="1" applyFill="1" applyBorder="1" applyAlignment="1">
      <alignment horizontal="center"/>
      <protection/>
    </xf>
    <xf numFmtId="4" fontId="67" fillId="35" borderId="21" xfId="71" applyNumberFormat="1" applyFont="1" applyFill="1" applyBorder="1" applyAlignment="1">
      <alignment horizontal="center"/>
      <protection/>
    </xf>
    <xf numFmtId="0" fontId="70" fillId="0" borderId="25" xfId="77" applyFont="1" applyBorder="1">
      <alignment/>
      <protection/>
    </xf>
    <xf numFmtId="0" fontId="71" fillId="0" borderId="19" xfId="71" applyFont="1" applyFill="1" applyBorder="1" applyAlignment="1">
      <alignment horizontal="left"/>
      <protection/>
    </xf>
    <xf numFmtId="167" fontId="6" fillId="0" borderId="19" xfId="37" applyFont="1" applyFill="1" applyBorder="1" applyAlignment="1">
      <alignment horizontal="right"/>
    </xf>
    <xf numFmtId="4" fontId="6" fillId="0" borderId="21" xfId="71" applyNumberFormat="1" applyFont="1" applyFill="1" applyBorder="1" applyAlignment="1">
      <alignment horizontal="left"/>
      <protection/>
    </xf>
    <xf numFmtId="10" fontId="6" fillId="0" borderId="19" xfId="89" applyNumberFormat="1" applyFont="1" applyFill="1" applyBorder="1" applyAlignment="1">
      <alignment horizontal="center"/>
    </xf>
    <xf numFmtId="10" fontId="6" fillId="0" borderId="21" xfId="86" applyNumberFormat="1" applyFont="1" applyFill="1" applyBorder="1" applyAlignment="1">
      <alignment horizontal="center"/>
    </xf>
    <xf numFmtId="175" fontId="6" fillId="0" borderId="19" xfId="37" applyNumberFormat="1" applyFont="1" applyFill="1" applyBorder="1" applyAlignment="1">
      <alignment/>
    </xf>
    <xf numFmtId="10" fontId="6" fillId="0" borderId="21" xfId="89" applyNumberFormat="1" applyFont="1" applyFill="1" applyBorder="1" applyAlignment="1">
      <alignment horizontal="left"/>
    </xf>
    <xf numFmtId="10" fontId="6" fillId="0" borderId="19" xfId="86" applyNumberFormat="1" applyFont="1" applyFill="1" applyBorder="1" applyAlignment="1">
      <alignment horizontal="center"/>
    </xf>
    <xf numFmtId="167" fontId="71" fillId="0" borderId="19" xfId="37" applyFont="1" applyFill="1" applyBorder="1" applyAlignment="1">
      <alignment horizontal="center"/>
    </xf>
    <xf numFmtId="4" fontId="71" fillId="0" borderId="19" xfId="71" applyNumberFormat="1" applyFont="1" applyFill="1" applyBorder="1" applyAlignment="1">
      <alignment horizontal="center"/>
      <protection/>
    </xf>
    <xf numFmtId="0" fontId="71" fillId="0" borderId="17" xfId="77" applyFont="1" applyBorder="1" applyAlignment="1">
      <alignment horizontal="left"/>
      <protection/>
    </xf>
    <xf numFmtId="0" fontId="71" fillId="0" borderId="17" xfId="77" applyFont="1" applyBorder="1" applyAlignment="1">
      <alignment horizontal="center"/>
      <protection/>
    </xf>
    <xf numFmtId="167" fontId="71" fillId="0" borderId="17" xfId="37" applyFont="1" applyBorder="1" applyAlignment="1">
      <alignment horizontal="center"/>
    </xf>
    <xf numFmtId="0" fontId="71" fillId="0" borderId="25" xfId="77" applyFont="1" applyBorder="1" applyAlignment="1">
      <alignment horizontal="left"/>
      <protection/>
    </xf>
    <xf numFmtId="10" fontId="71" fillId="0" borderId="17" xfId="86" applyNumberFormat="1" applyFont="1" applyBorder="1" applyAlignment="1">
      <alignment horizontal="center" vertical="center"/>
    </xf>
    <xf numFmtId="10" fontId="71" fillId="0" borderId="17" xfId="86" applyNumberFormat="1" applyFont="1" applyBorder="1" applyAlignment="1">
      <alignment horizontal="center"/>
    </xf>
    <xf numFmtId="175" fontId="71" fillId="0" borderId="17" xfId="37" applyNumberFormat="1" applyFont="1" applyBorder="1" applyAlignment="1">
      <alignment horizontal="center"/>
    </xf>
    <xf numFmtId="4" fontId="71" fillId="0" borderId="17" xfId="71" applyNumberFormat="1" applyFont="1" applyFill="1" applyBorder="1" applyAlignment="1">
      <alignment horizontal="center"/>
      <protection/>
    </xf>
    <xf numFmtId="167" fontId="71" fillId="0" borderId="17" xfId="37" applyFont="1" applyBorder="1" applyAlignment="1">
      <alignment/>
    </xf>
    <xf numFmtId="175" fontId="71" fillId="0" borderId="17" xfId="37" applyNumberFormat="1" applyFont="1" applyBorder="1" applyAlignment="1">
      <alignment/>
    </xf>
    <xf numFmtId="0" fontId="71" fillId="0" borderId="20" xfId="77" applyFont="1" applyBorder="1" applyAlignment="1">
      <alignment horizontal="left"/>
      <protection/>
    </xf>
    <xf numFmtId="0" fontId="71" fillId="0" borderId="20" xfId="77" applyFont="1" applyBorder="1" applyAlignment="1">
      <alignment horizontal="center"/>
      <protection/>
    </xf>
    <xf numFmtId="167" fontId="71" fillId="0" borderId="20" xfId="37" applyFont="1" applyBorder="1" applyAlignment="1">
      <alignment/>
    </xf>
    <xf numFmtId="0" fontId="71" fillId="0" borderId="28" xfId="77" applyFont="1" applyBorder="1" applyAlignment="1">
      <alignment horizontal="left"/>
      <protection/>
    </xf>
    <xf numFmtId="10" fontId="71" fillId="0" borderId="20" xfId="86" applyNumberFormat="1" applyFont="1" applyBorder="1" applyAlignment="1">
      <alignment horizontal="center" vertical="center"/>
    </xf>
    <xf numFmtId="10" fontId="71" fillId="0" borderId="20" xfId="86" applyNumberFormat="1" applyFont="1" applyBorder="1" applyAlignment="1">
      <alignment horizontal="center"/>
    </xf>
    <xf numFmtId="175" fontId="71" fillId="0" borderId="20" xfId="37" applyNumberFormat="1" applyFont="1" applyBorder="1" applyAlignment="1">
      <alignment/>
    </xf>
    <xf numFmtId="4" fontId="71" fillId="0" borderId="20" xfId="71" applyNumberFormat="1" applyFont="1" applyFill="1" applyBorder="1" applyAlignment="1">
      <alignment horizontal="center"/>
      <protection/>
    </xf>
    <xf numFmtId="0" fontId="70" fillId="0" borderId="0" xfId="77" applyFont="1" applyBorder="1" applyAlignment="1">
      <alignment horizontal="left"/>
      <protection/>
    </xf>
    <xf numFmtId="167" fontId="70" fillId="0" borderId="0" xfId="37" applyFont="1" applyBorder="1" applyAlignment="1">
      <alignment/>
    </xf>
    <xf numFmtId="10" fontId="71" fillId="0" borderId="0" xfId="86" applyNumberFormat="1" applyFont="1" applyBorder="1" applyAlignment="1">
      <alignment horizontal="center" vertical="center"/>
    </xf>
    <xf numFmtId="10" fontId="71" fillId="0" borderId="0" xfId="86" applyNumberFormat="1" applyFont="1" applyBorder="1" applyAlignment="1">
      <alignment horizontal="center"/>
    </xf>
    <xf numFmtId="175" fontId="71" fillId="0" borderId="0" xfId="37" applyNumberFormat="1" applyFont="1" applyBorder="1" applyAlignment="1">
      <alignment/>
    </xf>
    <xf numFmtId="167" fontId="71" fillId="0" borderId="0" xfId="37" applyFont="1" applyBorder="1" applyAlignment="1">
      <alignment/>
    </xf>
    <xf numFmtId="0" fontId="71" fillId="0" borderId="0" xfId="77" applyFont="1" applyBorder="1" applyAlignment="1">
      <alignment horizontal="left"/>
      <protection/>
    </xf>
    <xf numFmtId="4" fontId="71" fillId="0" borderId="0" xfId="71" applyNumberFormat="1" applyFont="1" applyFill="1" applyBorder="1" applyAlignment="1">
      <alignment horizontal="center"/>
      <protection/>
    </xf>
    <xf numFmtId="0" fontId="5" fillId="0" borderId="0" xfId="0" applyFont="1" applyBorder="1" applyAlignment="1">
      <alignment horizontal="center"/>
    </xf>
    <xf numFmtId="0" fontId="0" fillId="36" borderId="17" xfId="77" applyFont="1" applyFill="1" applyBorder="1" applyAlignment="1">
      <alignment horizontal="center"/>
      <protection/>
    </xf>
    <xf numFmtId="0" fontId="0" fillId="0" borderId="0" xfId="77" applyFont="1" applyFill="1" applyBorder="1">
      <alignment/>
      <protection/>
    </xf>
    <xf numFmtId="4" fontId="5" fillId="34" borderId="0" xfId="0" applyNumberFormat="1" applyFont="1" applyFill="1" applyAlignment="1">
      <alignment/>
    </xf>
    <xf numFmtId="170" fontId="5" fillId="0" borderId="29" xfId="77" applyNumberFormat="1" applyFont="1" applyFill="1" applyBorder="1" applyProtection="1">
      <alignment/>
      <protection/>
    </xf>
    <xf numFmtId="170" fontId="6" fillId="0" borderId="0" xfId="77" applyNumberFormat="1" applyFont="1" applyFill="1" applyBorder="1" applyAlignment="1">
      <alignment horizontal="center"/>
      <protection/>
    </xf>
    <xf numFmtId="170" fontId="6" fillId="0" borderId="20" xfId="77" applyNumberFormat="1" applyFont="1" applyFill="1" applyBorder="1" applyAlignment="1">
      <alignment horizontal="center"/>
      <protection/>
    </xf>
    <xf numFmtId="14" fontId="6" fillId="0" borderId="28" xfId="77" applyNumberFormat="1" applyFont="1" applyFill="1" applyBorder="1" applyAlignment="1">
      <alignment horizontal="center"/>
      <protection/>
    </xf>
    <xf numFmtId="0" fontId="14" fillId="0" borderId="0"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0" xfId="0" applyFont="1" applyFill="1" applyBorder="1" applyAlignment="1">
      <alignment wrapText="1"/>
    </xf>
    <xf numFmtId="0" fontId="3" fillId="0" borderId="0" xfId="77" applyFont="1" applyFill="1" applyBorder="1" applyAlignment="1">
      <alignment horizontal="left" vertical="top" wrapText="1"/>
      <protection/>
    </xf>
    <xf numFmtId="0" fontId="65" fillId="0" borderId="19" xfId="77" applyFont="1" applyBorder="1" applyAlignment="1">
      <alignment horizontal="center" vertical="center"/>
      <protection/>
    </xf>
    <xf numFmtId="0" fontId="65" fillId="0" borderId="17" xfId="77" applyFont="1" applyBorder="1" applyAlignment="1">
      <alignment horizontal="center" vertical="center"/>
      <protection/>
    </xf>
    <xf numFmtId="0" fontId="0" fillId="0" borderId="29" xfId="0" applyFont="1" applyFill="1" applyBorder="1" applyAlignment="1">
      <alignment horizontal="left" vertical="top"/>
    </xf>
    <xf numFmtId="0" fontId="0" fillId="0" borderId="29" xfId="0" applyFont="1" applyBorder="1" applyAlignment="1">
      <alignment horizontal="left" vertical="top"/>
    </xf>
    <xf numFmtId="0" fontId="5" fillId="0" borderId="29" xfId="77" applyFont="1" applyFill="1" applyBorder="1" applyAlignment="1">
      <alignment horizontal="left" vertical="top" wrapText="1"/>
      <protection/>
    </xf>
    <xf numFmtId="0" fontId="5" fillId="0" borderId="0" xfId="77" applyFont="1" applyFill="1" applyBorder="1" applyAlignment="1">
      <alignment horizontal="left" vertical="top" wrapText="1"/>
      <protection/>
    </xf>
    <xf numFmtId="0" fontId="3" fillId="0" borderId="29" xfId="72" applyFont="1" applyBorder="1" applyAlignment="1">
      <alignment horizontal="left" wrapText="1"/>
      <protection/>
    </xf>
    <xf numFmtId="0" fontId="6" fillId="0" borderId="23" xfId="0" applyFont="1" applyFill="1" applyBorder="1" applyAlignment="1">
      <alignment horizontal="left"/>
    </xf>
    <xf numFmtId="0" fontId="6" fillId="0" borderId="21" xfId="0" applyFont="1" applyFill="1" applyBorder="1" applyAlignment="1">
      <alignment horizontal="left"/>
    </xf>
    <xf numFmtId="0" fontId="6" fillId="0" borderId="24" xfId="0" applyFont="1" applyFill="1" applyBorder="1" applyAlignment="1">
      <alignment horizontal="left"/>
    </xf>
    <xf numFmtId="0" fontId="6" fillId="0" borderId="25" xfId="0" applyFont="1" applyFill="1" applyBorder="1" applyAlignment="1">
      <alignment horizontal="left"/>
    </xf>
    <xf numFmtId="0" fontId="6" fillId="0" borderId="26" xfId="0" applyFont="1" applyFill="1" applyBorder="1" applyAlignment="1">
      <alignment horizontal="left"/>
    </xf>
    <xf numFmtId="0" fontId="6" fillId="0" borderId="28" xfId="0" applyFont="1" applyFill="1" applyBorder="1" applyAlignment="1">
      <alignment horizontal="left"/>
    </xf>
    <xf numFmtId="0" fontId="5" fillId="0" borderId="29" xfId="68" applyFont="1" applyFill="1" applyBorder="1" applyAlignment="1">
      <alignment horizontal="left" vertical="top" wrapText="1"/>
      <protection/>
    </xf>
    <xf numFmtId="0" fontId="5" fillId="0" borderId="0" xfId="68" applyFont="1" applyFill="1" applyBorder="1" applyAlignment="1">
      <alignment horizontal="left" vertical="top" wrapText="1"/>
      <protection/>
    </xf>
    <xf numFmtId="0" fontId="63" fillId="33" borderId="23" xfId="0" applyFont="1" applyFill="1" applyBorder="1" applyAlignment="1">
      <alignment horizontal="center" wrapText="1"/>
    </xf>
    <xf numFmtId="0" fontId="63" fillId="33" borderId="21" xfId="0" applyFont="1" applyFill="1" applyBorder="1" applyAlignment="1">
      <alignment horizontal="center" wrapText="1"/>
    </xf>
    <xf numFmtId="0" fontId="63" fillId="33" borderId="26" xfId="0" applyFont="1" applyFill="1" applyBorder="1" applyAlignment="1">
      <alignment horizontal="center" wrapText="1"/>
    </xf>
    <xf numFmtId="0" fontId="63" fillId="33" borderId="28" xfId="0" applyFont="1" applyFill="1" applyBorder="1" applyAlignment="1">
      <alignment horizontal="center" wrapText="1"/>
    </xf>
    <xf numFmtId="0" fontId="6" fillId="0" borderId="27" xfId="0" applyFont="1" applyFill="1" applyBorder="1" applyAlignment="1">
      <alignment horizontal="left"/>
    </xf>
    <xf numFmtId="0" fontId="6" fillId="0" borderId="22" xfId="0" applyFont="1" applyFill="1" applyBorder="1" applyAlignment="1">
      <alignment horizontal="left"/>
    </xf>
    <xf numFmtId="0" fontId="6" fillId="0" borderId="0" xfId="68" applyFont="1" applyFill="1" applyBorder="1" applyAlignment="1">
      <alignment horizontal="left" wrapText="1"/>
      <protection/>
    </xf>
    <xf numFmtId="0" fontId="63" fillId="33" borderId="23" xfId="0" applyFont="1" applyFill="1" applyBorder="1" applyAlignment="1">
      <alignment horizontal="center"/>
    </xf>
    <xf numFmtId="0" fontId="63" fillId="33" borderId="21" xfId="0" applyFont="1" applyFill="1" applyBorder="1" applyAlignment="1">
      <alignment horizontal="center"/>
    </xf>
    <xf numFmtId="0" fontId="63" fillId="33" borderId="24" xfId="0" applyFont="1" applyFill="1" applyBorder="1" applyAlignment="1">
      <alignment horizontal="center"/>
    </xf>
    <xf numFmtId="0" fontId="63" fillId="33" borderId="25" xfId="0" applyFont="1" applyFill="1" applyBorder="1" applyAlignment="1">
      <alignment horizontal="center"/>
    </xf>
    <xf numFmtId="0" fontId="5" fillId="0" borderId="29" xfId="72" applyFont="1" applyFill="1" applyBorder="1" applyAlignment="1">
      <alignment horizontal="left" wrapText="1"/>
      <protection/>
    </xf>
    <xf numFmtId="0" fontId="3" fillId="0" borderId="29" xfId="82" applyFont="1" applyBorder="1" applyAlignment="1">
      <alignment wrapText="1"/>
      <protection/>
    </xf>
    <xf numFmtId="0" fontId="3" fillId="0" borderId="0" xfId="82" applyFont="1" applyAlignment="1">
      <alignment wrapText="1"/>
      <protection/>
    </xf>
    <xf numFmtId="0" fontId="5" fillId="0" borderId="29" xfId="72" applyFont="1" applyBorder="1" applyAlignment="1">
      <alignment wrapText="1"/>
      <protection/>
    </xf>
    <xf numFmtId="0" fontId="0" fillId="0" borderId="29" xfId="72" applyFont="1" applyBorder="1" applyAlignment="1">
      <alignment wrapText="1"/>
      <protection/>
    </xf>
    <xf numFmtId="0" fontId="0" fillId="0" borderId="0" xfId="72" applyFont="1" applyAlignment="1">
      <alignment wrapText="1"/>
      <protection/>
    </xf>
    <xf numFmtId="0" fontId="3" fillId="0" borderId="29" xfId="84" applyFont="1" applyBorder="1" applyAlignment="1">
      <alignment wrapText="1"/>
      <protection/>
    </xf>
    <xf numFmtId="0" fontId="3" fillId="0" borderId="0" xfId="84" applyFont="1" applyAlignment="1">
      <alignment wrapText="1"/>
      <protection/>
    </xf>
    <xf numFmtId="0" fontId="63" fillId="33" borderId="26" xfId="0" applyFont="1" applyFill="1" applyBorder="1" applyAlignment="1">
      <alignment horizontal="center"/>
    </xf>
    <xf numFmtId="0" fontId="63" fillId="33" borderId="28" xfId="0" applyFont="1" applyFill="1" applyBorder="1" applyAlignment="1">
      <alignment horizontal="center"/>
    </xf>
    <xf numFmtId="0" fontId="5" fillId="0" borderId="29" xfId="72" applyFont="1" applyFill="1" applyBorder="1" applyAlignment="1">
      <alignment horizontal="left" vertical="center" wrapText="1"/>
      <protection/>
    </xf>
    <xf numFmtId="0" fontId="6" fillId="0" borderId="0" xfId="77" applyFont="1" applyFill="1" applyBorder="1" applyAlignment="1" quotePrefix="1">
      <alignment horizontal="center"/>
      <protection/>
    </xf>
    <xf numFmtId="0" fontId="65" fillId="0" borderId="19" xfId="77" applyFont="1" applyFill="1" applyBorder="1" applyAlignment="1">
      <alignment horizontal="center" wrapText="1"/>
      <protection/>
    </xf>
    <xf numFmtId="0" fontId="65" fillId="0" borderId="20" xfId="77" applyFont="1" applyFill="1" applyBorder="1" applyAlignment="1">
      <alignment horizontal="center" wrapText="1"/>
      <protection/>
    </xf>
    <xf numFmtId="0" fontId="63" fillId="33" borderId="19" xfId="77" applyFont="1" applyFill="1" applyBorder="1" applyAlignment="1" quotePrefix="1">
      <alignment horizontal="center" wrapText="1"/>
      <protection/>
    </xf>
    <xf numFmtId="0" fontId="63" fillId="33" borderId="20" xfId="77" applyFont="1" applyFill="1" applyBorder="1" applyAlignment="1" quotePrefix="1">
      <alignment horizontal="center" wrapText="1"/>
      <protection/>
    </xf>
    <xf numFmtId="0" fontId="2" fillId="0" borderId="0" xfId="0" applyFont="1" applyAlignment="1">
      <alignment horizontal="left" vertical="top" wrapText="1"/>
    </xf>
  </cellXfs>
  <cellStyles count="10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Comma 16" xfId="37"/>
    <cellStyle name="Comma 18" xfId="38"/>
    <cellStyle name="Comma 2" xfId="39"/>
    <cellStyle name="Comma 20" xfId="40"/>
    <cellStyle name="Comma 21" xfId="41"/>
    <cellStyle name="Comma 21 2" xfId="42"/>
    <cellStyle name="Comma 22" xfId="43"/>
    <cellStyle name="Comma 24" xfId="44"/>
    <cellStyle name="Comma 3" xfId="45"/>
    <cellStyle name="Comma 3 11" xfId="46"/>
    <cellStyle name="Comma 3 11 2" xfId="47"/>
    <cellStyle name="Comma 3 25" xfId="48"/>
    <cellStyle name="Comma 3 25 2" xfId="49"/>
    <cellStyle name="Comma 4" xfId="50"/>
    <cellStyle name="Comma 5" xfId="51"/>
    <cellStyle name="Comma_Fosse Trust Tables" xfId="52"/>
    <cellStyle name="Encabezado 4" xfId="53"/>
    <cellStyle name="Énfasis1" xfId="54"/>
    <cellStyle name="Énfasis2" xfId="55"/>
    <cellStyle name="Énfasis3" xfId="56"/>
    <cellStyle name="Énfasis4" xfId="57"/>
    <cellStyle name="Énfasis5" xfId="58"/>
    <cellStyle name="Énfasis6" xfId="59"/>
    <cellStyle name="Entrada" xfId="60"/>
    <cellStyle name="Hyperlink" xfId="61"/>
    <cellStyle name="Incorrecto" xfId="62"/>
    <cellStyle name="Comma" xfId="63"/>
    <cellStyle name="Comma [0]" xfId="64"/>
    <cellStyle name="Currency" xfId="65"/>
    <cellStyle name="Currency [0]" xfId="66"/>
    <cellStyle name="Neutral" xfId="67"/>
    <cellStyle name="Normal 10" xfId="68"/>
    <cellStyle name="Normal 2" xfId="69"/>
    <cellStyle name="Normal 20" xfId="70"/>
    <cellStyle name="Normal 21" xfId="71"/>
    <cellStyle name="Normal 24" xfId="72"/>
    <cellStyle name="Normal 3" xfId="73"/>
    <cellStyle name="Normal 30" xfId="74"/>
    <cellStyle name="Normal 4" xfId="75"/>
    <cellStyle name="Normal 4 20" xfId="76"/>
    <cellStyle name="Normal 41" xfId="77"/>
    <cellStyle name="Normal 41 2" xfId="78"/>
    <cellStyle name="Normal 43" xfId="79"/>
    <cellStyle name="Normal 6" xfId="80"/>
    <cellStyle name="Normal 71" xfId="81"/>
    <cellStyle name="Normal 72" xfId="82"/>
    <cellStyle name="Normal 73" xfId="83"/>
    <cellStyle name="Normal 75" xfId="84"/>
    <cellStyle name="Notas" xfId="85"/>
    <cellStyle name="Percent 10" xfId="86"/>
    <cellStyle name="Percent 11" xfId="87"/>
    <cellStyle name="Percent 12" xfId="88"/>
    <cellStyle name="Percent 15" xfId="89"/>
    <cellStyle name="Percent 15 2" xfId="90"/>
    <cellStyle name="Percent 17" xfId="91"/>
    <cellStyle name="Percent 18" xfId="92"/>
    <cellStyle name="Percent 2" xfId="93"/>
    <cellStyle name="Percent 2 2" xfId="94"/>
    <cellStyle name="Percent 3" xfId="95"/>
    <cellStyle name="Percent 3 18" xfId="96"/>
    <cellStyle name="Percent 4" xfId="97"/>
    <cellStyle name="Percent 5" xfId="98"/>
    <cellStyle name="Percent 5 10" xfId="99"/>
    <cellStyle name="Percent 5 4" xfId="100"/>
    <cellStyle name="Percent 5 5" xfId="101"/>
    <cellStyle name="Percent 6" xfId="102"/>
    <cellStyle name="Percent 7" xfId="103"/>
    <cellStyle name="Percent 9" xfId="104"/>
    <cellStyle name="Percent" xfId="105"/>
    <cellStyle name="Salida" xfId="106"/>
    <cellStyle name="Texto de advertencia" xfId="107"/>
    <cellStyle name="Texto explicativo" xfId="108"/>
    <cellStyle name="Título" xfId="109"/>
    <cellStyle name="Título 1" xfId="110"/>
    <cellStyle name="Título 2" xfId="111"/>
    <cellStyle name="Título 3" xfId="112"/>
    <cellStyle name="Total" xfId="113"/>
  </cellStyles>
  <dxfs count="3">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28575</xdr:rowOff>
    </xdr:from>
    <xdr:to>
      <xdr:col>17</xdr:col>
      <xdr:colOff>0</xdr:colOff>
      <xdr:row>12</xdr:row>
      <xdr:rowOff>19050</xdr:rowOff>
    </xdr:to>
    <xdr:grpSp>
      <xdr:nvGrpSpPr>
        <xdr:cNvPr id="1" name="Group 7"/>
        <xdr:cNvGrpSpPr>
          <a:grpSpLocks/>
        </xdr:cNvGrpSpPr>
      </xdr:nvGrpSpPr>
      <xdr:grpSpPr>
        <a:xfrm>
          <a:off x="438150" y="514350"/>
          <a:ext cx="15535275" cy="1447800"/>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ngton%20Investors%20Report%20Workings%20Dec.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F2">
            <v>40908</v>
          </cell>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Page 6"/>
      <sheetName val="Page 7"/>
      <sheetName val="Page 8"/>
      <sheetName val="Page 9"/>
      <sheetName val="Page 10"/>
      <sheetName val="Page 11"/>
      <sheetName val="Page 12"/>
      <sheetName val="Page 13"/>
      <sheetName val="Page 14"/>
      <sheetName val="Current Balance"/>
      <sheetName val="Current LTV"/>
      <sheetName val="Indexed Valuation"/>
      <sheetName val="Region"/>
      <sheetName val="Repayment Types"/>
      <sheetName val="Loan Purpose"/>
      <sheetName val="Product Type"/>
      <sheetName val="Seasoning"/>
      <sheetName val="Remaining Term"/>
      <sheetName val="Arrears Input"/>
      <sheetName val="GBP CashFlows"/>
      <sheetName val="Weighted Average Yield"/>
      <sheetName val="Balances"/>
      <sheetName val="Rates"/>
      <sheetName val="Ratings"/>
    </sheetNames>
    <sheetDataSet>
      <sheetData sheetId="27">
        <row r="3">
          <cell r="A3" t="str">
            <v>3M EURIBOR</v>
          </cell>
          <cell r="B3">
            <v>0.01419</v>
          </cell>
        </row>
        <row r="4">
          <cell r="A4" t="str">
            <v>3M GBP LIBOR</v>
          </cell>
          <cell r="B4">
            <v>0.0106519</v>
          </cell>
        </row>
        <row r="5">
          <cell r="A5" t="str">
            <v>3M USD LIBOR</v>
          </cell>
          <cell r="B5">
            <v>0.0055915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BF@santand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Thomas.Ranger@alliance-leicest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R36"/>
  <sheetViews>
    <sheetView tabSelected="1" view="pageLayout" workbookViewId="0" topLeftCell="A1">
      <selection activeCell="B24" sqref="B24:Q24"/>
    </sheetView>
  </sheetViews>
  <sheetFormatPr defaultColWidth="9.140625" defaultRowHeight="12"/>
  <cols>
    <col min="1" max="1" width="6.421875" style="1" customWidth="1"/>
    <col min="2" max="2" width="41.8515625" style="1" bestFit="1" customWidth="1"/>
    <col min="3" max="3" width="20.28125" style="1" bestFit="1" customWidth="1"/>
    <col min="4" max="4" width="29.28125" style="1" bestFit="1" customWidth="1"/>
    <col min="5" max="5" width="32.00390625" style="1" bestFit="1" customWidth="1"/>
    <col min="6" max="16384" width="9.140625" style="1" customWidth="1"/>
  </cols>
  <sheetData>
    <row r="1" spans="1:18" ht="12.75">
      <c r="A1" s="18"/>
      <c r="B1" s="19"/>
      <c r="C1" s="19"/>
      <c r="D1" s="19"/>
      <c r="E1" s="20"/>
      <c r="F1" s="21"/>
      <c r="G1" s="22"/>
      <c r="H1" s="22"/>
      <c r="I1" s="23"/>
      <c r="J1" s="23"/>
      <c r="K1" s="23"/>
      <c r="L1" s="23"/>
      <c r="M1" s="21"/>
      <c r="N1" s="21"/>
      <c r="O1" s="21"/>
      <c r="P1" s="23"/>
      <c r="Q1" s="24"/>
      <c r="R1" s="7"/>
    </row>
    <row r="2" spans="1:18" s="133" customFormat="1" ht="12.75">
      <c r="A2" s="21"/>
      <c r="B2" s="131"/>
      <c r="C2" s="19"/>
      <c r="D2" s="19"/>
      <c r="E2" s="21"/>
      <c r="F2" s="21"/>
      <c r="G2" s="22"/>
      <c r="H2" s="26"/>
      <c r="I2" s="23"/>
      <c r="J2" s="23"/>
      <c r="K2" s="23"/>
      <c r="L2" s="23"/>
      <c r="M2" s="21"/>
      <c r="N2" s="21"/>
      <c r="O2" s="21"/>
      <c r="P2" s="21"/>
      <c r="Q2" s="21"/>
      <c r="R2" s="132"/>
    </row>
    <row r="3" spans="1:18" s="133" customFormat="1" ht="12.75">
      <c r="A3" s="21"/>
      <c r="B3" s="134"/>
      <c r="C3" s="135"/>
      <c r="D3" s="135"/>
      <c r="E3" s="136"/>
      <c r="F3" s="21"/>
      <c r="G3" s="137"/>
      <c r="H3" s="26"/>
      <c r="I3" s="23"/>
      <c r="J3" s="23"/>
      <c r="K3" s="23"/>
      <c r="L3" s="23"/>
      <c r="M3" s="21"/>
      <c r="N3" s="21"/>
      <c r="O3" s="21"/>
      <c r="P3" s="21"/>
      <c r="Q3" s="21"/>
      <c r="R3" s="132"/>
    </row>
    <row r="4" spans="1:18" s="133" customFormat="1" ht="12.75">
      <c r="A4" s="21"/>
      <c r="B4" s="138"/>
      <c r="C4" s="135"/>
      <c r="D4" s="135"/>
      <c r="E4" s="139"/>
      <c r="F4" s="21"/>
      <c r="G4" s="22"/>
      <c r="H4" s="26"/>
      <c r="I4" s="23"/>
      <c r="J4" s="23"/>
      <c r="K4" s="23"/>
      <c r="L4" s="23"/>
      <c r="M4" s="21"/>
      <c r="N4" s="21"/>
      <c r="O4" s="21"/>
      <c r="P4" s="21"/>
      <c r="Q4" s="21"/>
      <c r="R4" s="132"/>
    </row>
    <row r="5" spans="1:18" s="133" customFormat="1" ht="12.75">
      <c r="A5" s="21"/>
      <c r="B5" s="134"/>
      <c r="C5" s="25"/>
      <c r="D5" s="25"/>
      <c r="E5" s="139"/>
      <c r="F5" s="21"/>
      <c r="G5" s="22"/>
      <c r="H5" s="26"/>
      <c r="I5" s="23"/>
      <c r="J5" s="23"/>
      <c r="K5" s="23"/>
      <c r="L5" s="23"/>
      <c r="M5" s="21"/>
      <c r="N5" s="21"/>
      <c r="O5" s="21"/>
      <c r="P5" s="21"/>
      <c r="Q5" s="21"/>
      <c r="R5" s="132"/>
    </row>
    <row r="6" spans="1:18" s="133" customFormat="1" ht="12.75">
      <c r="A6" s="21"/>
      <c r="B6" s="138"/>
      <c r="C6" s="25"/>
      <c r="D6" s="25"/>
      <c r="E6" s="139"/>
      <c r="F6" s="21"/>
      <c r="G6" s="22"/>
      <c r="H6" s="137"/>
      <c r="I6" s="23"/>
      <c r="J6" s="23"/>
      <c r="K6" s="23"/>
      <c r="L6" s="23"/>
      <c r="M6" s="21"/>
      <c r="N6" s="21"/>
      <c r="O6" s="21"/>
      <c r="P6" s="21"/>
      <c r="Q6" s="21"/>
      <c r="R6" s="132"/>
    </row>
    <row r="7" spans="1:18" s="133" customFormat="1" ht="12.75">
      <c r="A7" s="21"/>
      <c r="B7" s="131"/>
      <c r="C7" s="25"/>
      <c r="D7" s="25"/>
      <c r="E7" s="21"/>
      <c r="F7" s="21"/>
      <c r="G7" s="22"/>
      <c r="H7" s="26"/>
      <c r="I7" s="23"/>
      <c r="J7" s="23"/>
      <c r="K7" s="23"/>
      <c r="L7" s="23"/>
      <c r="M7" s="21"/>
      <c r="N7" s="21"/>
      <c r="O7" s="21"/>
      <c r="P7" s="21"/>
      <c r="Q7" s="21"/>
      <c r="R7" s="132"/>
    </row>
    <row r="8" spans="1:18" s="133" customFormat="1" ht="12.75">
      <c r="A8" s="21"/>
      <c r="B8" s="131"/>
      <c r="C8" s="25"/>
      <c r="D8" s="25"/>
      <c r="E8" s="21"/>
      <c r="F8" s="21"/>
      <c r="G8" s="22"/>
      <c r="H8" s="26"/>
      <c r="I8" s="23"/>
      <c r="J8" s="23"/>
      <c r="K8" s="23"/>
      <c r="L8" s="23"/>
      <c r="M8" s="21"/>
      <c r="N8" s="21"/>
      <c r="O8" s="21"/>
      <c r="P8" s="21"/>
      <c r="Q8" s="21"/>
      <c r="R8" s="132"/>
    </row>
    <row r="9" spans="1:18" s="133" customFormat="1" ht="12.75">
      <c r="A9" s="21"/>
      <c r="B9" s="131"/>
      <c r="C9" s="25"/>
      <c r="D9" s="25"/>
      <c r="E9" s="21"/>
      <c r="F9" s="21"/>
      <c r="G9" s="22"/>
      <c r="H9" s="26"/>
      <c r="I9" s="23"/>
      <c r="J9" s="23"/>
      <c r="K9" s="23"/>
      <c r="L9" s="23"/>
      <c r="M9" s="21"/>
      <c r="N9" s="21"/>
      <c r="O9" s="21"/>
      <c r="P9" s="21"/>
      <c r="Q9" s="21"/>
      <c r="R9" s="132"/>
    </row>
    <row r="10" spans="1:18" s="133" customFormat="1" ht="12.75">
      <c r="A10" s="21"/>
      <c r="B10" s="131"/>
      <c r="C10" s="25"/>
      <c r="D10" s="25"/>
      <c r="E10" s="21"/>
      <c r="F10" s="21"/>
      <c r="G10" s="22"/>
      <c r="H10" s="26"/>
      <c r="I10" s="23"/>
      <c r="J10" s="23"/>
      <c r="K10" s="23"/>
      <c r="L10" s="23"/>
      <c r="M10" s="21"/>
      <c r="N10" s="21"/>
      <c r="O10" s="21"/>
      <c r="P10" s="21"/>
      <c r="Q10" s="21"/>
      <c r="R10" s="132"/>
    </row>
    <row r="11" spans="1:18" s="133" customFormat="1" ht="12.75">
      <c r="A11" s="21"/>
      <c r="B11" s="131"/>
      <c r="C11" s="25"/>
      <c r="D11" s="25"/>
      <c r="E11" s="21"/>
      <c r="F11" s="21"/>
      <c r="G11" s="22"/>
      <c r="H11" s="26"/>
      <c r="I11" s="23"/>
      <c r="J11" s="23"/>
      <c r="K11" s="23"/>
      <c r="L11" s="23"/>
      <c r="M11" s="21"/>
      <c r="N11" s="21"/>
      <c r="O11" s="21"/>
      <c r="P11" s="21"/>
      <c r="Q11" s="21"/>
      <c r="R11" s="132"/>
    </row>
    <row r="12" spans="1:18" s="133" customFormat="1" ht="12.75">
      <c r="A12" s="21"/>
      <c r="B12" s="131"/>
      <c r="C12" s="25"/>
      <c r="D12" s="25"/>
      <c r="E12" s="21"/>
      <c r="F12" s="21"/>
      <c r="G12" s="22"/>
      <c r="H12" s="26"/>
      <c r="I12" s="23"/>
      <c r="J12" s="23"/>
      <c r="K12" s="23"/>
      <c r="L12" s="23"/>
      <c r="M12" s="21"/>
      <c r="N12" s="21"/>
      <c r="O12" s="21"/>
      <c r="P12" s="21"/>
      <c r="Q12" s="21"/>
      <c r="R12" s="132"/>
    </row>
    <row r="13" spans="1:18" s="133" customFormat="1" ht="12.75">
      <c r="A13" s="21"/>
      <c r="B13" s="131"/>
      <c r="C13" s="25"/>
      <c r="D13" s="25"/>
      <c r="E13" s="21"/>
      <c r="F13" s="21"/>
      <c r="G13" s="22"/>
      <c r="H13" s="26"/>
      <c r="I13" s="23"/>
      <c r="J13" s="23"/>
      <c r="K13" s="23"/>
      <c r="L13" s="23"/>
      <c r="M13" s="21"/>
      <c r="N13" s="21"/>
      <c r="O13" s="21"/>
      <c r="P13" s="21"/>
      <c r="Q13" s="21"/>
      <c r="R13" s="132"/>
    </row>
    <row r="14" spans="1:18" s="133" customFormat="1" ht="12.75">
      <c r="A14" s="21"/>
      <c r="B14" s="25"/>
      <c r="C14" s="25"/>
      <c r="D14" s="25"/>
      <c r="E14" s="21"/>
      <c r="F14" s="21"/>
      <c r="G14" s="22"/>
      <c r="H14" s="26"/>
      <c r="I14" s="23"/>
      <c r="J14" s="23"/>
      <c r="K14" s="23"/>
      <c r="L14" s="23"/>
      <c r="M14" s="21"/>
      <c r="N14" s="21"/>
      <c r="O14" s="21"/>
      <c r="P14" s="23"/>
      <c r="Q14" s="23"/>
      <c r="R14" s="132"/>
    </row>
    <row r="15" spans="1:18" ht="12.75">
      <c r="A15" s="27"/>
      <c r="B15" s="28" t="s">
        <v>0</v>
      </c>
      <c r="C15" s="29"/>
      <c r="D15" s="29"/>
      <c r="E15" s="494">
        <f>RepDate</f>
        <v>40908</v>
      </c>
      <c r="F15" s="30"/>
      <c r="G15" s="31"/>
      <c r="H15" s="26"/>
      <c r="I15" s="26"/>
      <c r="J15" s="26"/>
      <c r="K15" s="26"/>
      <c r="L15" s="26"/>
      <c r="M15" s="26"/>
      <c r="N15" s="26"/>
      <c r="O15" s="26"/>
      <c r="P15" s="32"/>
      <c r="Q15" s="33"/>
      <c r="R15" s="12"/>
    </row>
    <row r="16" spans="1:18" ht="12.75">
      <c r="A16" s="27"/>
      <c r="B16" s="34" t="s">
        <v>1</v>
      </c>
      <c r="C16" s="35"/>
      <c r="D16" s="35"/>
      <c r="E16" s="495" t="str">
        <f>TEXT(_XLL.FIN.MES(RepDate,-1)+1,"dd-mmm-yy")&amp;" to "&amp;TEXT(RepDate,"dd-mmm-yy")</f>
        <v>01-dic-yy to 31-dic-yy</v>
      </c>
      <c r="F16" s="30"/>
      <c r="G16" s="30"/>
      <c r="H16" s="26"/>
      <c r="I16" s="26"/>
      <c r="J16" s="26"/>
      <c r="K16" s="26"/>
      <c r="L16" s="26"/>
      <c r="M16" s="26"/>
      <c r="N16" s="26"/>
      <c r="O16" s="26"/>
      <c r="P16" s="32"/>
      <c r="Q16" s="33"/>
      <c r="R16" s="12"/>
    </row>
    <row r="17" spans="1:18" ht="12.75">
      <c r="A17" s="27"/>
      <c r="B17" s="34" t="s">
        <v>2</v>
      </c>
      <c r="C17" s="35"/>
      <c r="D17" s="35"/>
      <c r="E17" s="495">
        <f>TCDate</f>
        <v>40911</v>
      </c>
      <c r="F17" s="30"/>
      <c r="G17" s="30"/>
      <c r="H17" s="26"/>
      <c r="I17" s="26"/>
      <c r="J17" s="26"/>
      <c r="K17" s="26"/>
      <c r="L17" s="26"/>
      <c r="M17" s="26"/>
      <c r="N17" s="26"/>
      <c r="O17" s="26"/>
      <c r="P17" s="32"/>
      <c r="Q17" s="33"/>
      <c r="R17" s="12"/>
    </row>
    <row r="18" spans="1:18" ht="12.75">
      <c r="A18" s="27"/>
      <c r="B18" s="36"/>
      <c r="C18" s="37"/>
      <c r="D18" s="37"/>
      <c r="E18" s="38"/>
      <c r="F18" s="21"/>
      <c r="G18" s="21"/>
      <c r="H18" s="21"/>
      <c r="I18" s="26"/>
      <c r="J18" s="26"/>
      <c r="K18" s="26"/>
      <c r="L18" s="26"/>
      <c r="M18" s="26"/>
      <c r="N18" s="26"/>
      <c r="O18" s="26"/>
      <c r="P18" s="32"/>
      <c r="Q18" s="33"/>
      <c r="R18" s="12"/>
    </row>
    <row r="19" spans="1:18" ht="12.75">
      <c r="A19" s="18"/>
      <c r="B19" s="25"/>
      <c r="C19" s="25"/>
      <c r="D19" s="25"/>
      <c r="E19" s="21"/>
      <c r="F19" s="21"/>
      <c r="G19" s="22"/>
      <c r="H19" s="22"/>
      <c r="I19" s="23"/>
      <c r="J19" s="23"/>
      <c r="K19" s="23"/>
      <c r="L19" s="23"/>
      <c r="M19" s="21"/>
      <c r="N19" s="21"/>
      <c r="O19" s="21"/>
      <c r="P19" s="23"/>
      <c r="Q19" s="24"/>
      <c r="R19" s="7"/>
    </row>
    <row r="20" spans="1:18" ht="28.5" customHeight="1">
      <c r="A20" s="18"/>
      <c r="B20" s="711" t="s">
        <v>519</v>
      </c>
      <c r="C20" s="711"/>
      <c r="D20" s="711"/>
      <c r="E20" s="711"/>
      <c r="F20" s="711"/>
      <c r="G20" s="711"/>
      <c r="H20" s="711"/>
      <c r="I20" s="711"/>
      <c r="J20" s="711"/>
      <c r="K20" s="711"/>
      <c r="L20" s="711"/>
      <c r="M20" s="711"/>
      <c r="N20" s="711"/>
      <c r="O20" s="711"/>
      <c r="P20" s="711"/>
      <c r="Q20" s="711"/>
      <c r="R20" s="7"/>
    </row>
    <row r="21" spans="1:18" ht="12.75">
      <c r="A21" s="18"/>
      <c r="B21" s="25"/>
      <c r="C21" s="25"/>
      <c r="D21" s="25"/>
      <c r="E21" s="21"/>
      <c r="F21" s="21"/>
      <c r="G21" s="22"/>
      <c r="H21" s="22"/>
      <c r="I21" s="23"/>
      <c r="J21" s="23"/>
      <c r="K21" s="23"/>
      <c r="L21" s="23"/>
      <c r="M21" s="21"/>
      <c r="N21" s="21"/>
      <c r="O21" s="21"/>
      <c r="P21" s="23"/>
      <c r="Q21" s="24"/>
      <c r="R21" s="7"/>
    </row>
    <row r="22" spans="1:18" ht="66.75" customHeight="1">
      <c r="A22" s="18"/>
      <c r="B22" s="712" t="s">
        <v>3</v>
      </c>
      <c r="C22" s="712"/>
      <c r="D22" s="712"/>
      <c r="E22" s="712"/>
      <c r="F22" s="712"/>
      <c r="G22" s="712"/>
      <c r="H22" s="712"/>
      <c r="I22" s="712"/>
      <c r="J22" s="712"/>
      <c r="K22" s="712"/>
      <c r="L22" s="712"/>
      <c r="M22" s="712"/>
      <c r="N22" s="712"/>
      <c r="O22" s="712"/>
      <c r="P22" s="712"/>
      <c r="Q22" s="712"/>
      <c r="R22" s="7"/>
    </row>
    <row r="23" spans="1:18" ht="12.75">
      <c r="A23" s="18"/>
      <c r="B23" s="647"/>
      <c r="C23" s="647"/>
      <c r="D23" s="647"/>
      <c r="E23" s="21"/>
      <c r="F23" s="21"/>
      <c r="G23" s="647"/>
      <c r="H23" s="647"/>
      <c r="I23" s="647"/>
      <c r="J23" s="647"/>
      <c r="K23" s="647"/>
      <c r="L23" s="647"/>
      <c r="M23" s="647"/>
      <c r="N23" s="647"/>
      <c r="O23" s="647"/>
      <c r="P23" s="23"/>
      <c r="Q23" s="24"/>
      <c r="R23" s="7"/>
    </row>
    <row r="24" spans="1:18" ht="40.5" customHeight="1">
      <c r="A24" s="18"/>
      <c r="B24" s="714"/>
      <c r="C24" s="714"/>
      <c r="D24" s="714"/>
      <c r="E24" s="714"/>
      <c r="F24" s="714"/>
      <c r="G24" s="714"/>
      <c r="H24" s="714"/>
      <c r="I24" s="714"/>
      <c r="J24" s="714"/>
      <c r="K24" s="714"/>
      <c r="L24" s="714"/>
      <c r="M24" s="714"/>
      <c r="N24" s="714"/>
      <c r="O24" s="714"/>
      <c r="P24" s="714"/>
      <c r="Q24" s="714"/>
      <c r="R24" s="7"/>
    </row>
    <row r="25" spans="1:18" ht="12.75">
      <c r="A25" s="18"/>
      <c r="B25" s="649"/>
      <c r="C25" s="649"/>
      <c r="D25" s="649"/>
      <c r="E25" s="649"/>
      <c r="F25" s="649"/>
      <c r="G25" s="649"/>
      <c r="H25" s="649"/>
      <c r="I25" s="649"/>
      <c r="J25" s="649"/>
      <c r="K25" s="649"/>
      <c r="L25" s="649"/>
      <c r="M25" s="649"/>
      <c r="N25" s="649"/>
      <c r="O25" s="649"/>
      <c r="P25" s="649"/>
      <c r="Q25" s="649"/>
      <c r="R25" s="7"/>
    </row>
    <row r="26" spans="1:18" ht="12.75" customHeight="1">
      <c r="A26" s="18"/>
      <c r="B26" s="648"/>
      <c r="C26" s="648"/>
      <c r="D26" s="648"/>
      <c r="E26" s="648"/>
      <c r="F26" s="648"/>
      <c r="G26" s="648"/>
      <c r="H26" s="648"/>
      <c r="I26" s="648"/>
      <c r="J26" s="648"/>
      <c r="K26" s="648"/>
      <c r="L26" s="648"/>
      <c r="M26" s="648"/>
      <c r="N26" s="648"/>
      <c r="O26" s="648"/>
      <c r="P26" s="648"/>
      <c r="Q26" s="648"/>
      <c r="R26" s="7"/>
    </row>
    <row r="27" spans="1:18" ht="12.75">
      <c r="A27" s="18"/>
      <c r="B27" s="713" t="s">
        <v>4</v>
      </c>
      <c r="C27" s="713"/>
      <c r="D27" s="520"/>
      <c r="E27" s="21"/>
      <c r="F27" s="21"/>
      <c r="G27" s="520"/>
      <c r="H27" s="520"/>
      <c r="I27" s="520"/>
      <c r="J27" s="520"/>
      <c r="K27" s="520"/>
      <c r="L27" s="520"/>
      <c r="M27" s="520"/>
      <c r="N27" s="520"/>
      <c r="O27" s="520"/>
      <c r="P27" s="23"/>
      <c r="Q27" s="24"/>
      <c r="R27" s="7"/>
    </row>
    <row r="28" spans="1:18" ht="12.75">
      <c r="A28" s="18"/>
      <c r="B28" s="21"/>
      <c r="C28" s="21"/>
      <c r="D28" s="21"/>
      <c r="E28" s="21"/>
      <c r="F28" s="21"/>
      <c r="G28" s="21"/>
      <c r="H28" s="21"/>
      <c r="I28" s="21"/>
      <c r="J28" s="21"/>
      <c r="K28" s="21"/>
      <c r="L28" s="21"/>
      <c r="M28" s="21"/>
      <c r="N28" s="21"/>
      <c r="O28" s="21"/>
      <c r="P28" s="23"/>
      <c r="Q28" s="24"/>
      <c r="R28" s="7"/>
    </row>
    <row r="29" spans="1:18" ht="12.75">
      <c r="A29" s="18"/>
      <c r="B29" s="21" t="s">
        <v>5</v>
      </c>
      <c r="C29" s="21"/>
      <c r="D29" s="21"/>
      <c r="E29" s="21"/>
      <c r="F29" s="21"/>
      <c r="G29" s="21"/>
      <c r="H29" s="21"/>
      <c r="I29" s="21"/>
      <c r="J29" s="21"/>
      <c r="K29" s="21"/>
      <c r="L29" s="21"/>
      <c r="M29" s="21"/>
      <c r="N29" s="21"/>
      <c r="O29" s="21"/>
      <c r="P29" s="23"/>
      <c r="Q29" s="24"/>
      <c r="R29" s="7"/>
    </row>
    <row r="30" spans="1:18" ht="12.75">
      <c r="A30" s="18"/>
      <c r="B30" s="39"/>
      <c r="C30" s="39"/>
      <c r="D30" s="40"/>
      <c r="E30" s="39"/>
      <c r="F30" s="21"/>
      <c r="G30" s="21"/>
      <c r="H30" s="21"/>
      <c r="I30" s="21"/>
      <c r="J30" s="21"/>
      <c r="K30" s="21"/>
      <c r="L30" s="21"/>
      <c r="M30" s="21"/>
      <c r="N30" s="21"/>
      <c r="O30" s="21"/>
      <c r="P30" s="23"/>
      <c r="Q30" s="24"/>
      <c r="R30" s="7"/>
    </row>
    <row r="31" spans="1:18" ht="12.75">
      <c r="A31" s="18"/>
      <c r="B31" s="520"/>
      <c r="C31" s="40"/>
      <c r="D31" s="40"/>
      <c r="E31" s="21"/>
      <c r="F31" s="21"/>
      <c r="G31" s="21"/>
      <c r="H31" s="21"/>
      <c r="I31" s="21"/>
      <c r="J31" s="21"/>
      <c r="K31" s="21"/>
      <c r="L31" s="21"/>
      <c r="M31" s="21"/>
      <c r="N31" s="21"/>
      <c r="O31" s="21"/>
      <c r="P31" s="23"/>
      <c r="Q31" s="24"/>
      <c r="R31" s="7"/>
    </row>
    <row r="32" spans="1:18" ht="12.75">
      <c r="A32" s="18"/>
      <c r="B32" s="39" t="s">
        <v>6</v>
      </c>
      <c r="C32" s="27" t="s">
        <v>7</v>
      </c>
      <c r="D32" s="162" t="s">
        <v>8</v>
      </c>
      <c r="E32" s="41"/>
      <c r="F32" s="41"/>
      <c r="G32" s="42"/>
      <c r="H32" s="42"/>
      <c r="I32" s="21"/>
      <c r="J32" s="21"/>
      <c r="K32" s="21"/>
      <c r="L32" s="21"/>
      <c r="M32" s="21"/>
      <c r="N32" s="21"/>
      <c r="O32" s="21"/>
      <c r="P32" s="23"/>
      <c r="Q32" s="24"/>
      <c r="R32" s="7"/>
    </row>
    <row r="33" spans="1:18" ht="12.75">
      <c r="A33" s="18"/>
      <c r="B33" s="520"/>
      <c r="C33" s="39"/>
      <c r="D33" s="40"/>
      <c r="E33" s="41"/>
      <c r="F33" s="41"/>
      <c r="G33" s="42"/>
      <c r="H33" s="42"/>
      <c r="I33" s="21"/>
      <c r="J33" s="21"/>
      <c r="K33" s="21"/>
      <c r="L33" s="21"/>
      <c r="M33" s="21"/>
      <c r="N33" s="21"/>
      <c r="O33" s="21"/>
      <c r="P33" s="23"/>
      <c r="Q33" s="24"/>
      <c r="R33" s="7"/>
    </row>
    <row r="34" spans="1:18" ht="12">
      <c r="A34" s="2"/>
      <c r="B34" s="13"/>
      <c r="C34" s="13"/>
      <c r="D34" s="13"/>
      <c r="E34" s="4"/>
      <c r="F34" s="17"/>
      <c r="G34" s="8"/>
      <c r="H34" s="8"/>
      <c r="I34" s="4"/>
      <c r="J34" s="4"/>
      <c r="K34" s="4"/>
      <c r="L34" s="4"/>
      <c r="M34" s="4"/>
      <c r="N34" s="4"/>
      <c r="O34" s="4"/>
      <c r="P34" s="5"/>
      <c r="Q34" s="6"/>
      <c r="R34" s="7"/>
    </row>
    <row r="35" spans="1:18" ht="12">
      <c r="A35" s="2"/>
      <c r="B35" s="13"/>
      <c r="C35" s="15"/>
      <c r="D35" s="13"/>
      <c r="E35" s="17"/>
      <c r="F35" s="17"/>
      <c r="G35" s="16"/>
      <c r="H35" s="4"/>
      <c r="I35" s="4"/>
      <c r="J35" s="4"/>
      <c r="K35" s="4"/>
      <c r="L35" s="4"/>
      <c r="M35" s="4"/>
      <c r="N35" s="4"/>
      <c r="O35" s="4"/>
      <c r="P35" s="5"/>
      <c r="Q35" s="6"/>
      <c r="R35" s="7"/>
    </row>
    <row r="36" spans="1:18" ht="12">
      <c r="A36" s="9"/>
      <c r="B36" s="15"/>
      <c r="C36" s="15"/>
      <c r="D36" s="16"/>
      <c r="E36" s="4"/>
      <c r="F36" s="4"/>
      <c r="G36" s="4"/>
      <c r="H36" s="4"/>
      <c r="I36" s="4"/>
      <c r="J36" s="4"/>
      <c r="K36" s="4"/>
      <c r="L36" s="4"/>
      <c r="M36" s="8"/>
      <c r="N36" s="8"/>
      <c r="O36" s="8"/>
      <c r="P36" s="10"/>
      <c r="Q36" s="11"/>
      <c r="R36" s="12"/>
    </row>
  </sheetData>
  <sheetProtection/>
  <mergeCells count="4">
    <mergeCell ref="B20:Q20"/>
    <mergeCell ref="B22:Q22"/>
    <mergeCell ref="B27:C27"/>
    <mergeCell ref="B24:Q24"/>
  </mergeCells>
  <hyperlinks>
    <hyperlink ref="D32" r:id="rId1" display="MBF@santander.co.uk"/>
    <hyperlink ref="D34" r:id="rId2" display="mailto:Thomas.Ranger@alliance-leicester.co.uk"/>
    <hyperlink ref="D28" r:id="rId3" display="mailto:Thomas.Ranger@alliance-leicester.co.uk"/>
  </hyperlinks>
  <printOptions/>
  <pageMargins left="0.7086614173228347" right="0.7086614173228347" top="0.7480314960629921" bottom="0.7480314960629921" header="0.31496062992125984" footer="0.31496062992125984"/>
  <pageSetup horizontalDpi="600" verticalDpi="600" orientation="landscape" paperSize="9" scale="58" r:id="rId5"/>
  <headerFooter>
    <oddHeader>&amp;CLangton Investors' Report - December 2011
</oddHeader>
    <oddFooter>&amp;CPage 1</oddFooter>
  </headerFooter>
  <drawing r:id="rId4"/>
</worksheet>
</file>

<file path=xl/worksheets/sheet10.xml><?xml version="1.0" encoding="utf-8"?>
<worksheet xmlns="http://schemas.openxmlformats.org/spreadsheetml/2006/main" xmlns:r="http://schemas.openxmlformats.org/officeDocument/2006/relationships">
  <dimension ref="B2:J58"/>
  <sheetViews>
    <sheetView view="pageLayout" workbookViewId="0" topLeftCell="A1">
      <selection activeCell="B24" sqref="B24"/>
    </sheetView>
  </sheetViews>
  <sheetFormatPr defaultColWidth="9.140625" defaultRowHeight="12"/>
  <cols>
    <col min="1" max="1" width="8.57421875" style="0" customWidth="1"/>
    <col min="2" max="2" width="50.140625" style="0" customWidth="1"/>
    <col min="3" max="3" width="16.7109375" style="0" customWidth="1"/>
    <col min="4" max="4" width="9.140625" style="0" customWidth="1"/>
    <col min="5" max="5" width="46.28125" style="0" customWidth="1"/>
    <col min="6" max="6" width="16.7109375" style="0" customWidth="1"/>
    <col min="7" max="7" width="8.00390625" style="0" customWidth="1"/>
    <col min="8" max="8" width="46.28125" style="0" bestFit="1" customWidth="1"/>
    <col min="9" max="9" width="16.7109375" style="0" customWidth="1"/>
    <col min="10" max="10" width="9.140625" style="0" customWidth="1"/>
    <col min="11" max="11" width="12.28125" style="0" bestFit="1" customWidth="1"/>
  </cols>
  <sheetData>
    <row r="2" spans="2:10" ht="12.75" thickBot="1">
      <c r="B2" s="75" t="s">
        <v>312</v>
      </c>
      <c r="C2" s="226"/>
      <c r="D2" s="226"/>
      <c r="E2" s="226"/>
      <c r="F2" s="226"/>
      <c r="G2" s="226"/>
      <c r="H2" s="226"/>
      <c r="I2" s="226"/>
      <c r="J2" s="226"/>
    </row>
    <row r="3" spans="2:7" ht="12.75" thickBot="1">
      <c r="B3" s="101"/>
      <c r="C3" s="101"/>
      <c r="D3" s="100"/>
      <c r="E3" s="70"/>
      <c r="F3" s="101"/>
      <c r="G3" s="70"/>
    </row>
    <row r="4" spans="2:7" ht="12">
      <c r="B4" s="57" t="s">
        <v>172</v>
      </c>
      <c r="C4" s="102">
        <v>0</v>
      </c>
      <c r="D4" s="51"/>
      <c r="E4" s="51"/>
      <c r="F4" s="51"/>
      <c r="G4" s="51"/>
    </row>
    <row r="5" spans="2:7" ht="12">
      <c r="B5" s="58" t="s">
        <v>173</v>
      </c>
      <c r="C5" s="103">
        <v>0</v>
      </c>
      <c r="D5" s="100"/>
      <c r="E5" s="104"/>
      <c r="F5" s="51"/>
      <c r="G5" s="51"/>
    </row>
    <row r="6" spans="2:7" ht="12">
      <c r="B6" s="58" t="s">
        <v>174</v>
      </c>
      <c r="C6" s="103">
        <v>0</v>
      </c>
      <c r="D6" s="100"/>
      <c r="E6" s="4"/>
      <c r="F6" s="4"/>
      <c r="G6" s="4"/>
    </row>
    <row r="7" spans="2:7" ht="12">
      <c r="B7" s="58" t="s">
        <v>175</v>
      </c>
      <c r="C7" s="103">
        <v>0</v>
      </c>
      <c r="D7" s="100"/>
      <c r="E7" s="4"/>
      <c r="F7" s="4"/>
      <c r="G7" s="4"/>
    </row>
    <row r="8" spans="2:7" ht="12">
      <c r="B8" s="58" t="s">
        <v>176</v>
      </c>
      <c r="C8" s="103">
        <v>0</v>
      </c>
      <c r="D8" s="100"/>
      <c r="E8" s="104"/>
      <c r="F8" s="51"/>
      <c r="G8" s="51"/>
    </row>
    <row r="9" spans="2:7" ht="12.75" thickBot="1">
      <c r="B9" s="105" t="s">
        <v>177</v>
      </c>
      <c r="C9" s="106">
        <v>0</v>
      </c>
      <c r="D9" s="100"/>
      <c r="E9" s="104"/>
      <c r="F9" s="51"/>
      <c r="G9" s="51"/>
    </row>
    <row r="10" spans="2:7" ht="12">
      <c r="B10" s="13"/>
      <c r="C10" s="13"/>
      <c r="D10" s="107"/>
      <c r="E10" s="108"/>
      <c r="F10" s="51"/>
      <c r="G10" s="51"/>
    </row>
    <row r="11" spans="2:7" ht="12.75" thickBot="1">
      <c r="B11" s="101"/>
      <c r="C11" s="101"/>
      <c r="D11" s="100"/>
      <c r="E11" s="70"/>
      <c r="F11" s="101"/>
      <c r="G11" s="70"/>
    </row>
    <row r="12" spans="2:6" ht="12">
      <c r="B12" s="140" t="s">
        <v>313</v>
      </c>
      <c r="C12" s="153"/>
      <c r="D12" s="4"/>
      <c r="E12" s="227" t="s">
        <v>314</v>
      </c>
      <c r="F12" s="505">
        <v>1680381980.550003</v>
      </c>
    </row>
    <row r="13" spans="2:6" ht="12.75" thickBot="1">
      <c r="B13" s="154"/>
      <c r="C13" s="155"/>
      <c r="D13" s="4"/>
      <c r="E13" s="164"/>
      <c r="F13" s="73"/>
    </row>
    <row r="14" spans="2:4" ht="12">
      <c r="B14" s="58" t="s">
        <v>178</v>
      </c>
      <c r="C14" s="97">
        <v>43000000</v>
      </c>
      <c r="D14" s="4"/>
    </row>
    <row r="15" spans="2:4" ht="12">
      <c r="B15" s="58" t="s">
        <v>179</v>
      </c>
      <c r="C15" s="97">
        <v>0</v>
      </c>
      <c r="D15" s="4"/>
    </row>
    <row r="16" spans="2:4" ht="12">
      <c r="B16" s="58" t="s">
        <v>180</v>
      </c>
      <c r="C16" s="97">
        <v>0</v>
      </c>
      <c r="D16" s="4"/>
    </row>
    <row r="17" spans="2:7" ht="12.75" thickBot="1">
      <c r="B17" s="60" t="s">
        <v>181</v>
      </c>
      <c r="C17" s="98">
        <v>43000000</v>
      </c>
      <c r="D17" s="4"/>
      <c r="E17" s="70"/>
      <c r="F17" s="101"/>
      <c r="G17" s="8"/>
    </row>
    <row r="18" spans="2:7" ht="12">
      <c r="B18" s="4"/>
      <c r="C18" s="4"/>
      <c r="D18" s="100"/>
      <c r="E18" s="4"/>
      <c r="F18" s="4"/>
      <c r="G18" s="4"/>
    </row>
    <row r="19" spans="2:7" ht="12.75" thickBot="1">
      <c r="B19" s="4"/>
      <c r="C19" s="4"/>
      <c r="D19" s="4"/>
      <c r="E19" s="4"/>
      <c r="F19" s="4"/>
      <c r="G19" s="8"/>
    </row>
    <row r="20" spans="2:7" ht="12">
      <c r="B20" s="140" t="s">
        <v>315</v>
      </c>
      <c r="C20" s="228"/>
      <c r="D20" s="8"/>
      <c r="E20" s="8"/>
      <c r="F20" s="8"/>
      <c r="G20" s="4"/>
    </row>
    <row r="21" spans="2:7" ht="12.75" thickBot="1">
      <c r="B21" s="154"/>
      <c r="C21" s="229"/>
      <c r="D21" s="8"/>
      <c r="E21" s="8"/>
      <c r="F21" s="8"/>
      <c r="G21" s="4"/>
    </row>
    <row r="22" spans="2:7" ht="12">
      <c r="B22" s="230"/>
      <c r="C22" s="109"/>
      <c r="D22" s="8"/>
      <c r="E22" s="110"/>
      <c r="F22" s="110"/>
      <c r="G22" s="13"/>
    </row>
    <row r="23" spans="2:7" ht="12.75" thickBot="1">
      <c r="B23" s="231" t="s">
        <v>553</v>
      </c>
      <c r="C23" s="111">
        <v>0.02622882869830978</v>
      </c>
      <c r="D23" s="8"/>
      <c r="E23" s="110"/>
      <c r="F23" s="110"/>
      <c r="G23" s="13"/>
    </row>
    <row r="24" spans="2:7" ht="12">
      <c r="B24" s="8" t="s">
        <v>255</v>
      </c>
      <c r="C24" s="51"/>
      <c r="D24" s="8"/>
      <c r="E24" s="104"/>
      <c r="F24" s="104"/>
      <c r="G24" s="104"/>
    </row>
    <row r="29" spans="2:4" ht="12">
      <c r="B29" s="4"/>
      <c r="C29" s="4"/>
      <c r="D29" s="159"/>
    </row>
    <row r="30" spans="2:4" ht="12">
      <c r="B30" s="159"/>
      <c r="C30" s="159"/>
      <c r="D30" s="159"/>
    </row>
    <row r="31" spans="2:4" ht="12">
      <c r="B31" s="159"/>
      <c r="C31" s="159"/>
      <c r="D31" s="159"/>
    </row>
    <row r="32" spans="2:4" ht="12">
      <c r="B32" s="159"/>
      <c r="C32" s="159"/>
      <c r="D32" s="159"/>
    </row>
    <row r="33" spans="2:4" ht="12">
      <c r="B33" s="159"/>
      <c r="C33" s="159"/>
      <c r="D33" s="159"/>
    </row>
    <row r="34" spans="2:4" ht="18" customHeight="1">
      <c r="B34" s="159"/>
      <c r="C34" s="159"/>
      <c r="D34" s="159"/>
    </row>
    <row r="35" spans="2:4" ht="12">
      <c r="B35" s="159"/>
      <c r="C35" s="159"/>
      <c r="D35" s="159"/>
    </row>
    <row r="36" spans="2:4" ht="12">
      <c r="B36" s="159"/>
      <c r="C36" s="159"/>
      <c r="D36" s="159"/>
    </row>
    <row r="37" spans="2:4" ht="12">
      <c r="B37" s="159"/>
      <c r="C37" s="159"/>
      <c r="D37" s="159"/>
    </row>
    <row r="38" spans="2:4" ht="12">
      <c r="B38" s="159"/>
      <c r="C38" s="159"/>
      <c r="D38" s="159"/>
    </row>
    <row r="39" spans="2:4" ht="12">
      <c r="B39" s="159"/>
      <c r="C39" s="159"/>
      <c r="D39" s="159"/>
    </row>
    <row r="40" spans="2:4" ht="12">
      <c r="B40" s="159"/>
      <c r="C40" s="159"/>
      <c r="D40" s="159"/>
    </row>
    <row r="41" spans="2:4" ht="12.75" customHeight="1">
      <c r="B41" s="159"/>
      <c r="C41" s="159"/>
      <c r="D41" s="159"/>
    </row>
    <row r="42" spans="2:4" ht="12">
      <c r="B42" s="159"/>
      <c r="C42" s="159"/>
      <c r="D42" s="159"/>
    </row>
    <row r="43" spans="2:4" ht="12">
      <c r="B43" s="159"/>
      <c r="C43" s="159"/>
      <c r="D43" s="159"/>
    </row>
    <row r="44" spans="2:4" ht="12">
      <c r="B44" s="159"/>
      <c r="C44" s="159"/>
      <c r="D44" s="159"/>
    </row>
    <row r="45" spans="2:4" ht="12">
      <c r="B45" s="159"/>
      <c r="C45" s="159"/>
      <c r="D45" s="159"/>
    </row>
    <row r="46" spans="2:4" ht="12">
      <c r="B46" s="159"/>
      <c r="C46" s="159"/>
      <c r="D46" s="159"/>
    </row>
    <row r="47" spans="2:4" ht="12">
      <c r="B47" s="159"/>
      <c r="C47" s="159"/>
      <c r="D47" s="159"/>
    </row>
    <row r="48" spans="2:4" ht="12">
      <c r="B48" s="4"/>
      <c r="C48" s="4"/>
      <c r="D48" s="159"/>
    </row>
    <row r="49" spans="2:4" ht="12">
      <c r="B49" s="163"/>
      <c r="C49" s="4"/>
      <c r="D49" s="160"/>
    </row>
    <row r="50" spans="2:4" ht="12">
      <c r="B50" s="4"/>
      <c r="C50" s="4"/>
      <c r="D50" s="160"/>
    </row>
    <row r="51" spans="2:4" ht="12">
      <c r="B51" s="4"/>
      <c r="C51" s="4"/>
      <c r="D51" s="160"/>
    </row>
    <row r="52" spans="2:4" ht="12">
      <c r="B52" s="4"/>
      <c r="C52" s="4"/>
      <c r="D52" s="160"/>
    </row>
    <row r="53" spans="2:4" ht="12">
      <c r="B53" s="4"/>
      <c r="C53" s="4"/>
      <c r="D53" s="160"/>
    </row>
    <row r="54" spans="2:4" ht="12">
      <c r="B54" s="4"/>
      <c r="C54" s="4"/>
      <c r="D54" s="160"/>
    </row>
    <row r="55" spans="2:4" ht="12">
      <c r="B55" s="4"/>
      <c r="C55" s="4"/>
      <c r="D55" s="160"/>
    </row>
    <row r="56" spans="2:4" ht="12">
      <c r="B56" s="4"/>
      <c r="C56" s="4"/>
      <c r="D56" s="160"/>
    </row>
    <row r="57" spans="2:4" ht="12">
      <c r="B57" s="4"/>
      <c r="C57" s="4"/>
      <c r="D57" s="160"/>
    </row>
    <row r="58" spans="2:4" ht="12">
      <c r="B58" s="4"/>
      <c r="C58" s="4"/>
      <c r="D58" s="160"/>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Investors' Report - December 2011</oddHeader>
    <oddFooter>&amp;C&amp;A</oddFooter>
  </headerFooter>
</worksheet>
</file>

<file path=xl/worksheets/sheet11.xml><?xml version="1.0" encoding="utf-8"?>
<worksheet xmlns="http://schemas.openxmlformats.org/spreadsheetml/2006/main" xmlns:r="http://schemas.openxmlformats.org/officeDocument/2006/relationships">
  <dimension ref="A1:K57"/>
  <sheetViews>
    <sheetView view="pageLayout" zoomScale="70" zoomScalePageLayoutView="70" workbookViewId="0" topLeftCell="C1">
      <selection activeCell="K30" sqref="K30:L30"/>
    </sheetView>
  </sheetViews>
  <sheetFormatPr defaultColWidth="9.140625" defaultRowHeight="12"/>
  <cols>
    <col min="1" max="1" width="37.00390625" style="0" customWidth="1"/>
    <col min="2" max="2" width="15.7109375" style="291" customWidth="1"/>
    <col min="3" max="3" width="9.140625" style="0" customWidth="1"/>
    <col min="4" max="4" width="36.140625" style="0" customWidth="1"/>
    <col min="5" max="5" width="16.8515625" style="0" customWidth="1"/>
    <col min="6" max="6" width="9.140625" style="0" customWidth="1"/>
    <col min="7" max="7" width="57.57421875" style="0" customWidth="1"/>
    <col min="8" max="8" width="15.140625" style="284" bestFit="1" customWidth="1"/>
    <col min="9" max="9" width="9.140625" style="0" customWidth="1"/>
    <col min="10" max="10" width="40.8515625" style="0" customWidth="1"/>
    <col min="11" max="11" width="15.421875" style="0" bestFit="1" customWidth="1"/>
  </cols>
  <sheetData>
    <row r="1" spans="1:11" ht="12.75" thickBot="1">
      <c r="A1" s="43" t="s">
        <v>367</v>
      </c>
      <c r="B1" s="287"/>
      <c r="C1" s="92"/>
      <c r="D1" s="92"/>
      <c r="E1" s="92"/>
      <c r="F1" s="92"/>
      <c r="G1" s="92"/>
      <c r="H1" s="285"/>
      <c r="I1" s="279"/>
      <c r="J1" s="279"/>
      <c r="K1" s="279"/>
    </row>
    <row r="2" spans="1:8" ht="12">
      <c r="A2" s="63"/>
      <c r="B2" s="288"/>
      <c r="C2" s="4"/>
      <c r="D2" s="4"/>
      <c r="E2" s="4"/>
      <c r="F2" s="4"/>
      <c r="G2" s="4"/>
      <c r="H2" s="158"/>
    </row>
    <row r="3" spans="1:11" ht="12">
      <c r="A3" s="236" t="s">
        <v>323</v>
      </c>
      <c r="B3" s="289"/>
      <c r="C3" s="237"/>
      <c r="D3" s="236" t="s">
        <v>344</v>
      </c>
      <c r="E3" s="236"/>
      <c r="F3" s="237"/>
      <c r="G3" s="236" t="s">
        <v>324</v>
      </c>
      <c r="H3" s="292"/>
      <c r="J3" s="236" t="s">
        <v>353</v>
      </c>
      <c r="K3" s="236"/>
    </row>
    <row r="4" spans="1:11" ht="12">
      <c r="A4" s="237"/>
      <c r="B4" s="242"/>
      <c r="C4" s="237"/>
      <c r="D4" s="237"/>
      <c r="E4" s="237"/>
      <c r="F4" s="237"/>
      <c r="G4" s="237"/>
      <c r="H4" s="286"/>
      <c r="J4" s="237"/>
      <c r="K4" s="242"/>
    </row>
    <row r="5" spans="1:11" ht="12">
      <c r="A5" s="237" t="s">
        <v>325</v>
      </c>
      <c r="B5" s="290">
        <v>0</v>
      </c>
      <c r="C5" s="237"/>
      <c r="D5" s="237" t="s">
        <v>346</v>
      </c>
      <c r="E5" s="238">
        <v>1002595418.3100001</v>
      </c>
      <c r="F5" s="237"/>
      <c r="G5" s="237" t="s">
        <v>326</v>
      </c>
      <c r="H5" s="506">
        <v>0</v>
      </c>
      <c r="J5" s="237" t="s">
        <v>354</v>
      </c>
      <c r="K5" s="506">
        <v>4059797974.7799997</v>
      </c>
    </row>
    <row r="6" spans="1:11" ht="12.75" thickBot="1">
      <c r="A6" s="237" t="s">
        <v>328</v>
      </c>
      <c r="B6" s="290">
        <v>0</v>
      </c>
      <c r="C6" s="237"/>
      <c r="D6" s="237"/>
      <c r="E6" s="239"/>
      <c r="F6" s="237"/>
      <c r="G6" s="237" t="s">
        <v>330</v>
      </c>
      <c r="H6" s="506">
        <v>-74496.38</v>
      </c>
      <c r="J6" s="237" t="s">
        <v>368</v>
      </c>
      <c r="K6" s="506">
        <v>0</v>
      </c>
    </row>
    <row r="7" spans="1:11" ht="13.5" thickBot="1" thickTop="1">
      <c r="A7" s="237"/>
      <c r="B7" s="240"/>
      <c r="C7" s="237"/>
      <c r="D7" s="237"/>
      <c r="E7" s="237"/>
      <c r="F7" s="237"/>
      <c r="H7" s="507"/>
      <c r="J7" s="237" t="s">
        <v>369</v>
      </c>
      <c r="K7" s="506">
        <v>0</v>
      </c>
    </row>
    <row r="8" spans="1:11" ht="12.75" thickTop="1">
      <c r="A8" s="237"/>
      <c r="B8" s="242"/>
      <c r="C8" s="237"/>
      <c r="D8" s="237" t="s">
        <v>342</v>
      </c>
      <c r="E8" s="238">
        <v>80028405.77998936</v>
      </c>
      <c r="F8" s="237"/>
      <c r="G8" s="237"/>
      <c r="J8" s="237" t="s">
        <v>370</v>
      </c>
      <c r="K8" s="506">
        <v>0</v>
      </c>
    </row>
    <row r="9" spans="1:11" ht="12.75" thickBot="1">
      <c r="A9" s="237" t="s">
        <v>332</v>
      </c>
      <c r="B9" s="238">
        <v>3160859.85</v>
      </c>
      <c r="C9" s="237"/>
      <c r="D9" s="237"/>
      <c r="E9" s="239"/>
      <c r="F9" s="237"/>
      <c r="G9" s="237" t="s">
        <v>333</v>
      </c>
      <c r="H9" s="506">
        <v>1155016.107396085</v>
      </c>
      <c r="J9" s="241"/>
      <c r="K9" s="512"/>
    </row>
    <row r="10" spans="1:11" ht="12.75" thickTop="1">
      <c r="A10" s="237" t="s">
        <v>333</v>
      </c>
      <c r="B10" s="290">
        <v>0</v>
      </c>
      <c r="C10" s="237"/>
      <c r="D10" s="4"/>
      <c r="E10" s="4"/>
      <c r="F10" s="237"/>
      <c r="G10" s="237" t="s">
        <v>335</v>
      </c>
      <c r="H10" s="506">
        <v>0</v>
      </c>
      <c r="J10" s="237"/>
      <c r="K10" s="513"/>
    </row>
    <row r="11" spans="1:11" ht="12">
      <c r="A11" s="237" t="s">
        <v>334</v>
      </c>
      <c r="B11" s="290">
        <v>0</v>
      </c>
      <c r="C11" s="237"/>
      <c r="F11" s="237"/>
      <c r="G11" s="237" t="s">
        <v>486</v>
      </c>
      <c r="H11" s="506">
        <v>0</v>
      </c>
      <c r="J11" s="237" t="s">
        <v>355</v>
      </c>
      <c r="K11" s="506">
        <v>310499521.38654</v>
      </c>
    </row>
    <row r="12" spans="1:11" ht="12.75" thickBot="1">
      <c r="A12" s="237" t="s">
        <v>336</v>
      </c>
      <c r="B12" s="290">
        <v>0</v>
      </c>
      <c r="C12" s="241"/>
      <c r="F12" s="237"/>
      <c r="G12" s="237"/>
      <c r="H12" s="507"/>
      <c r="J12" s="237"/>
      <c r="K12" s="514"/>
    </row>
    <row r="13" spans="1:11" ht="13.5" thickBot="1" thickTop="1">
      <c r="A13" s="237"/>
      <c r="B13" s="240"/>
      <c r="C13" s="237"/>
      <c r="F13" s="237"/>
      <c r="J13" s="237"/>
      <c r="K13" s="515"/>
    </row>
    <row r="14" spans="1:11" ht="12.75" thickTop="1">
      <c r="A14" s="237"/>
      <c r="B14" s="242"/>
      <c r="C14" s="237"/>
      <c r="F14" s="237"/>
      <c r="G14" s="237" t="s">
        <v>340</v>
      </c>
      <c r="H14" s="506">
        <v>382191809.55</v>
      </c>
      <c r="J14" s="8" t="s">
        <v>356</v>
      </c>
      <c r="K14" s="506">
        <v>724625.9799925876</v>
      </c>
    </row>
    <row r="15" spans="1:11" ht="12.75" thickBot="1">
      <c r="A15" s="237" t="s">
        <v>339</v>
      </c>
      <c r="B15" s="238">
        <v>141958852.94</v>
      </c>
      <c r="C15" s="237"/>
      <c r="F15" s="237"/>
      <c r="H15" s="507"/>
      <c r="J15" s="4"/>
      <c r="K15" s="514"/>
    </row>
    <row r="16" spans="1:7" ht="12.75" thickTop="1">
      <c r="A16" s="237" t="s">
        <v>342</v>
      </c>
      <c r="B16" s="238">
        <v>12943349.19</v>
      </c>
      <c r="C16" s="237"/>
      <c r="F16" s="237"/>
      <c r="G16" s="237"/>
    </row>
    <row r="17" spans="1:8" ht="12.75" thickBot="1">
      <c r="A17" s="237"/>
      <c r="B17" s="240"/>
      <c r="C17" s="237"/>
      <c r="F17" s="237"/>
      <c r="G17" s="237" t="s">
        <v>487</v>
      </c>
      <c r="H17" s="506">
        <v>0</v>
      </c>
    </row>
    <row r="18" spans="1:8" ht="12.75" thickTop="1">
      <c r="A18" s="237"/>
      <c r="B18" s="242"/>
      <c r="C18" s="237"/>
      <c r="F18" s="237"/>
      <c r="G18" s="237" t="s">
        <v>518</v>
      </c>
      <c r="H18" s="506">
        <v>0</v>
      </c>
    </row>
    <row r="19" spans="3:8" ht="12.75" thickBot="1">
      <c r="C19" s="237"/>
      <c r="F19" s="237"/>
      <c r="G19" s="237"/>
      <c r="H19" s="507"/>
    </row>
    <row r="20" spans="3:8" ht="12.75" thickTop="1">
      <c r="C20" s="237"/>
      <c r="F20" s="237"/>
      <c r="G20" s="237"/>
      <c r="H20" s="508"/>
    </row>
    <row r="21" spans="3:8" ht="12">
      <c r="C21" s="237"/>
      <c r="D21" s="493"/>
      <c r="F21" s="237"/>
      <c r="G21" s="237" t="s">
        <v>489</v>
      </c>
      <c r="H21" s="506">
        <v>42999999.99999999</v>
      </c>
    </row>
    <row r="22" spans="3:9" ht="12.75" thickBot="1">
      <c r="C22" s="237"/>
      <c r="D22" s="493"/>
      <c r="F22" s="237"/>
      <c r="G22" s="237"/>
      <c r="H22" s="507"/>
      <c r="I22" s="191"/>
    </row>
    <row r="23" spans="3:8" ht="12.75" thickTop="1">
      <c r="C23" s="237"/>
      <c r="F23" s="237"/>
      <c r="G23" s="237"/>
      <c r="H23" s="508"/>
    </row>
    <row r="24" spans="3:8" ht="12">
      <c r="C24" s="237"/>
      <c r="F24" s="237"/>
      <c r="G24" s="237" t="s">
        <v>488</v>
      </c>
      <c r="H24" s="506">
        <v>0</v>
      </c>
    </row>
    <row r="25" spans="3:9" ht="12.75" thickBot="1">
      <c r="C25" s="237"/>
      <c r="F25" s="237"/>
      <c r="G25" s="237"/>
      <c r="H25" s="507"/>
      <c r="I25" s="191"/>
    </row>
    <row r="26" spans="3:8" ht="12.75" thickTop="1">
      <c r="C26" s="237"/>
      <c r="F26" s="237"/>
      <c r="G26" s="237"/>
      <c r="H26" s="508"/>
    </row>
    <row r="27" spans="1:8" ht="12">
      <c r="A27" s="4"/>
      <c r="B27" s="288"/>
      <c r="C27" s="237"/>
      <c r="F27" s="237"/>
      <c r="G27" s="237" t="s">
        <v>490</v>
      </c>
      <c r="H27" s="506">
        <v>0</v>
      </c>
    </row>
    <row r="28" spans="1:8" ht="12.75" thickBot="1">
      <c r="A28" s="4"/>
      <c r="B28" s="288"/>
      <c r="C28" s="237"/>
      <c r="F28" s="237"/>
      <c r="G28" s="237"/>
      <c r="H28" s="507"/>
    </row>
    <row r="29" spans="1:8" ht="12.75" thickTop="1">
      <c r="A29" s="237"/>
      <c r="B29" s="242"/>
      <c r="C29" s="237"/>
      <c r="F29" s="237"/>
      <c r="G29" s="237"/>
      <c r="H29" s="508"/>
    </row>
    <row r="30" spans="1:8" ht="12">
      <c r="A30" s="237"/>
      <c r="B30" s="242"/>
      <c r="C30" s="237"/>
      <c r="F30" s="237"/>
      <c r="G30" s="757" t="s">
        <v>349</v>
      </c>
      <c r="H30" s="506">
        <v>0</v>
      </c>
    </row>
    <row r="31" spans="1:9" ht="12">
      <c r="A31" s="237"/>
      <c r="B31" s="242"/>
      <c r="C31" s="237"/>
      <c r="F31" s="237"/>
      <c r="G31" s="757"/>
      <c r="H31" s="509"/>
      <c r="I31" s="191"/>
    </row>
    <row r="32" spans="1:8" ht="12.75" thickBot="1">
      <c r="A32" s="237"/>
      <c r="B32" s="242"/>
      <c r="C32" s="237"/>
      <c r="F32" s="237"/>
      <c r="G32" s="237"/>
      <c r="H32" s="510"/>
    </row>
    <row r="33" spans="1:8" ht="12.75" thickTop="1">
      <c r="A33" s="237"/>
      <c r="B33" s="242"/>
      <c r="C33" s="237"/>
      <c r="F33" s="237"/>
      <c r="G33" s="243"/>
      <c r="H33" s="511"/>
    </row>
    <row r="34" spans="1:8" ht="12">
      <c r="A34" s="237"/>
      <c r="B34" s="242"/>
      <c r="C34" s="237"/>
      <c r="F34" s="237"/>
      <c r="G34" s="237" t="s">
        <v>491</v>
      </c>
      <c r="H34" s="506">
        <v>0</v>
      </c>
    </row>
    <row r="35" spans="1:8" ht="12.75" thickBot="1">
      <c r="A35" s="237"/>
      <c r="B35" s="242"/>
      <c r="C35" s="237"/>
      <c r="F35" s="237"/>
      <c r="G35" s="243"/>
      <c r="H35" s="510"/>
    </row>
    <row r="36" spans="1:8" ht="12.75" thickTop="1">
      <c r="A36" s="237"/>
      <c r="B36" s="242"/>
      <c r="C36" s="237"/>
      <c r="F36" s="237"/>
      <c r="G36" s="237"/>
      <c r="H36" s="511"/>
    </row>
    <row r="37" spans="1:8" ht="12">
      <c r="A37" s="237"/>
      <c r="B37" s="242"/>
      <c r="C37" s="237"/>
      <c r="F37" s="237"/>
      <c r="G37" s="237" t="s">
        <v>492</v>
      </c>
      <c r="H37" s="506">
        <v>0</v>
      </c>
    </row>
    <row r="38" spans="1:8" ht="12.75" thickBot="1">
      <c r="A38" s="237"/>
      <c r="B38" s="242"/>
      <c r="C38" s="237"/>
      <c r="F38" s="237"/>
      <c r="G38" s="237"/>
      <c r="H38" s="510"/>
    </row>
    <row r="39" spans="1:6" ht="12.75" thickTop="1">
      <c r="A39" s="237"/>
      <c r="B39" s="242"/>
      <c r="C39" s="237"/>
      <c r="F39" s="237"/>
    </row>
    <row r="40" spans="1:8" ht="12" customHeight="1">
      <c r="A40" s="237"/>
      <c r="B40" s="242"/>
      <c r="C40" s="237"/>
      <c r="F40" s="237"/>
      <c r="G40" s="243" t="s">
        <v>351</v>
      </c>
      <c r="H40" s="506">
        <v>0</v>
      </c>
    </row>
    <row r="41" spans="1:8" ht="12.75" thickBot="1">
      <c r="A41" s="237"/>
      <c r="B41" s="242"/>
      <c r="C41" s="237"/>
      <c r="F41" s="237"/>
      <c r="G41" s="237"/>
      <c r="H41" s="510"/>
    </row>
    <row r="42" spans="1:6" ht="12.75" thickTop="1">
      <c r="A42" s="237"/>
      <c r="B42" s="242"/>
      <c r="C42" s="237"/>
      <c r="F42" s="237"/>
    </row>
    <row r="43" spans="1:6" ht="12">
      <c r="A43" s="237"/>
      <c r="B43" s="242"/>
      <c r="C43" s="237"/>
      <c r="F43" s="237"/>
    </row>
    <row r="44" spans="1:8" ht="12">
      <c r="A44" s="237"/>
      <c r="B44" s="242"/>
      <c r="C44" s="237"/>
      <c r="F44" s="237"/>
      <c r="G44" s="244"/>
      <c r="H44" s="158"/>
    </row>
    <row r="45" spans="1:8" ht="12">
      <c r="A45" s="237"/>
      <c r="B45" s="242"/>
      <c r="C45" s="237"/>
      <c r="F45" s="237"/>
      <c r="G45" s="244"/>
      <c r="H45" s="158"/>
    </row>
    <row r="46" spans="1:6" ht="12">
      <c r="A46" s="237"/>
      <c r="B46" s="242"/>
      <c r="C46" s="237"/>
      <c r="F46" s="237"/>
    </row>
    <row r="47" spans="1:6" ht="12">
      <c r="A47" s="4"/>
      <c r="B47" s="288"/>
      <c r="C47" s="237"/>
      <c r="F47" s="63"/>
    </row>
    <row r="48" spans="1:6" ht="12">
      <c r="A48" s="243"/>
      <c r="B48" s="288"/>
      <c r="C48" s="160"/>
      <c r="F48" s="160"/>
    </row>
    <row r="49" spans="1:6" ht="12">
      <c r="A49" s="4"/>
      <c r="B49" s="288"/>
      <c r="C49" s="160"/>
      <c r="F49" s="160"/>
    </row>
    <row r="50" spans="1:6" ht="12">
      <c r="A50" s="4"/>
      <c r="B50" s="288"/>
      <c r="C50" s="160"/>
      <c r="F50" s="160"/>
    </row>
    <row r="51" spans="1:6" ht="12">
      <c r="A51" s="4"/>
      <c r="B51" s="288"/>
      <c r="C51" s="160"/>
      <c r="F51" s="160"/>
    </row>
    <row r="52" spans="1:6" ht="12">
      <c r="A52" s="4"/>
      <c r="B52" s="288"/>
      <c r="C52" s="160"/>
      <c r="F52" s="160"/>
    </row>
    <row r="53" spans="1:6" ht="12">
      <c r="A53" s="4"/>
      <c r="B53" s="288"/>
      <c r="C53" s="160"/>
      <c r="D53" s="237"/>
      <c r="E53" s="241"/>
      <c r="F53" s="160"/>
    </row>
    <row r="54" spans="1:6" ht="12">
      <c r="A54" s="4"/>
      <c r="B54" s="288"/>
      <c r="C54" s="160"/>
      <c r="F54" s="160"/>
    </row>
    <row r="55" spans="1:6" ht="12">
      <c r="A55" s="4"/>
      <c r="B55" s="288"/>
      <c r="C55" s="160"/>
      <c r="F55" s="160"/>
    </row>
    <row r="56" spans="1:6" ht="12">
      <c r="A56" s="4"/>
      <c r="B56" s="288"/>
      <c r="C56" s="160"/>
      <c r="F56" s="160"/>
    </row>
    <row r="57" spans="1:6" ht="12">
      <c r="A57" s="4"/>
      <c r="B57" s="288"/>
      <c r="C57" s="160"/>
      <c r="F57" s="160"/>
    </row>
  </sheetData>
  <sheetProtection/>
  <mergeCells count="1">
    <mergeCell ref="G30:G31"/>
  </mergeCells>
  <printOptions/>
  <pageMargins left="0.7086614173228347" right="0.7086614173228347" top="0.7480314960629921" bottom="0.7480314960629921" header="0.31496062992125984" footer="0.31496062992125984"/>
  <pageSetup horizontalDpi="600" verticalDpi="600" orientation="landscape" paperSize="9" scale="54" r:id="rId1"/>
  <headerFooter>
    <oddHeader>&amp;CLangton Investors' Report - December 2011</oddHeader>
    <oddFooter>&amp;C&amp;A</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AB42"/>
  <sheetViews>
    <sheetView view="pageLayout" workbookViewId="0" topLeftCell="A1">
      <selection activeCell="T19" sqref="T19"/>
    </sheetView>
  </sheetViews>
  <sheetFormatPr defaultColWidth="9.140625" defaultRowHeight="12"/>
  <cols>
    <col min="1" max="2" width="9.140625" style="9" customWidth="1"/>
    <col min="3" max="3" width="10.57421875" style="9" customWidth="1"/>
    <col min="4" max="4" width="9.140625" style="9" customWidth="1"/>
    <col min="5" max="5" width="17.00390625" style="9" customWidth="1"/>
    <col min="6" max="6" width="14.140625" style="651" bestFit="1" customWidth="1"/>
    <col min="7" max="9" width="9.140625" style="9" customWidth="1"/>
    <col min="10" max="10" width="17.140625" style="9" customWidth="1"/>
    <col min="11" max="11" width="9.140625" style="9" customWidth="1"/>
    <col min="12" max="12" width="16.57421875" style="9" customWidth="1"/>
    <col min="13" max="13" width="15.421875" style="651" customWidth="1"/>
    <col min="14" max="16" width="9.140625" style="9" customWidth="1"/>
    <col min="17" max="17" width="16.28125" style="9" customWidth="1"/>
    <col min="18" max="18" width="9.140625" style="9" customWidth="1"/>
    <col min="19" max="19" width="16.57421875" style="9" customWidth="1"/>
    <col min="20" max="20" width="15.421875" style="651" bestFit="1" customWidth="1"/>
    <col min="21" max="23" width="9.140625" style="9" customWidth="1"/>
    <col min="24" max="24" width="16.8515625" style="9" customWidth="1"/>
    <col min="25" max="25" width="9.140625" style="9" customWidth="1"/>
    <col min="26" max="26" width="16.8515625" style="9" customWidth="1"/>
    <col min="27" max="27" width="14.140625" style="651" bestFit="1" customWidth="1"/>
    <col min="28" max="16384" width="9.140625" style="9" customWidth="1"/>
  </cols>
  <sheetData>
    <row r="1" spans="1:28" ht="12.75" thickBot="1">
      <c r="A1" s="43" t="s">
        <v>367</v>
      </c>
      <c r="B1" s="516"/>
      <c r="C1" s="516"/>
      <c r="D1" s="516"/>
      <c r="E1" s="516"/>
      <c r="F1" s="650"/>
      <c r="G1" s="516"/>
      <c r="H1" s="516"/>
      <c r="I1" s="516"/>
      <c r="J1" s="516"/>
      <c r="K1" s="516"/>
      <c r="L1" s="516"/>
      <c r="M1" s="650"/>
      <c r="N1" s="516"/>
      <c r="O1" s="516"/>
      <c r="P1" s="516"/>
      <c r="Q1" s="516"/>
      <c r="R1" s="516"/>
      <c r="S1" s="516"/>
      <c r="T1" s="650"/>
      <c r="U1" s="516"/>
      <c r="V1" s="516"/>
      <c r="W1" s="516"/>
      <c r="X1" s="516"/>
      <c r="Y1" s="516"/>
      <c r="Z1" s="516"/>
      <c r="AA1" s="656"/>
      <c r="AB1" s="2"/>
    </row>
    <row r="3" spans="1:25" ht="12">
      <c r="A3" s="517" t="s">
        <v>480</v>
      </c>
      <c r="B3" s="518"/>
      <c r="C3" s="518"/>
      <c r="D3" s="518"/>
      <c r="H3" s="258" t="s">
        <v>393</v>
      </c>
      <c r="I3" s="519"/>
      <c r="J3" s="519"/>
      <c r="K3" s="8"/>
      <c r="O3" s="258" t="s">
        <v>394</v>
      </c>
      <c r="P3" s="259"/>
      <c r="Q3" s="259"/>
      <c r="R3" s="280"/>
      <c r="V3" s="517" t="s">
        <v>477</v>
      </c>
      <c r="W3" s="258"/>
      <c r="X3" s="258"/>
      <c r="Y3" s="258"/>
    </row>
    <row r="5" spans="1:27" ht="12">
      <c r="A5" s="9" t="s">
        <v>395</v>
      </c>
      <c r="B5" s="9" t="s">
        <v>327</v>
      </c>
      <c r="F5" s="652">
        <v>0</v>
      </c>
      <c r="H5" s="9" t="s">
        <v>395</v>
      </c>
      <c r="I5" s="9" t="s">
        <v>327</v>
      </c>
      <c r="M5" s="652">
        <v>0</v>
      </c>
      <c r="O5" s="9" t="s">
        <v>395</v>
      </c>
      <c r="P5" s="9" t="s">
        <v>327</v>
      </c>
      <c r="T5" s="652">
        <v>0</v>
      </c>
      <c r="V5" s="9" t="s">
        <v>395</v>
      </c>
      <c r="W5" s="9" t="s">
        <v>327</v>
      </c>
      <c r="AA5" s="652">
        <v>0</v>
      </c>
    </row>
    <row r="6" spans="2:27" ht="12">
      <c r="B6" s="9" t="s">
        <v>329</v>
      </c>
      <c r="F6" s="652">
        <v>0</v>
      </c>
      <c r="I6" s="9" t="s">
        <v>329</v>
      </c>
      <c r="M6" s="652">
        <v>0</v>
      </c>
      <c r="P6" s="9" t="s">
        <v>329</v>
      </c>
      <c r="T6" s="652">
        <v>0</v>
      </c>
      <c r="W6" s="9" t="s">
        <v>329</v>
      </c>
      <c r="AA6" s="652">
        <v>0</v>
      </c>
    </row>
    <row r="7" spans="2:27" ht="12">
      <c r="B7" s="9" t="s">
        <v>331</v>
      </c>
      <c r="F7" s="652">
        <v>0</v>
      </c>
      <c r="I7" s="9" t="s">
        <v>331</v>
      </c>
      <c r="M7" s="652">
        <v>0</v>
      </c>
      <c r="P7" s="9" t="s">
        <v>331</v>
      </c>
      <c r="T7" s="652">
        <v>0</v>
      </c>
      <c r="W7" s="9" t="s">
        <v>331</v>
      </c>
      <c r="AA7" s="652">
        <v>0</v>
      </c>
    </row>
    <row r="8" spans="6:27" ht="12">
      <c r="F8" s="653"/>
      <c r="M8" s="653"/>
      <c r="T8" s="654"/>
      <c r="AA8" s="654"/>
    </row>
    <row r="9" spans="6:27" ht="12">
      <c r="F9" s="653"/>
      <c r="M9" s="653"/>
      <c r="T9" s="654"/>
      <c r="AA9" s="654"/>
    </row>
    <row r="10" spans="1:27" ht="12">
      <c r="A10" s="9" t="s">
        <v>396</v>
      </c>
      <c r="B10" s="9" t="s">
        <v>330</v>
      </c>
      <c r="F10" s="652">
        <v>0</v>
      </c>
      <c r="H10" s="9" t="s">
        <v>396</v>
      </c>
      <c r="I10" s="9" t="s">
        <v>330</v>
      </c>
      <c r="M10" s="652">
        <v>0</v>
      </c>
      <c r="O10" s="9" t="s">
        <v>396</v>
      </c>
      <c r="P10" s="9" t="s">
        <v>330</v>
      </c>
      <c r="T10" s="652">
        <v>0</v>
      </c>
      <c r="V10" s="9" t="s">
        <v>396</v>
      </c>
      <c r="W10" s="9" t="s">
        <v>330</v>
      </c>
      <c r="AA10" s="652">
        <v>0</v>
      </c>
    </row>
    <row r="11" spans="6:27" ht="12">
      <c r="F11" s="653"/>
      <c r="M11" s="653"/>
      <c r="T11" s="654"/>
      <c r="AA11" s="654"/>
    </row>
    <row r="12" spans="6:27" ht="12">
      <c r="F12" s="653"/>
      <c r="M12" s="653"/>
      <c r="T12" s="654"/>
      <c r="AA12" s="654"/>
    </row>
    <row r="13" spans="1:27" ht="12">
      <c r="A13" s="9" t="s">
        <v>397</v>
      </c>
      <c r="B13" s="9" t="s">
        <v>337</v>
      </c>
      <c r="F13" s="652">
        <v>411398.584109589</v>
      </c>
      <c r="H13" s="9" t="s">
        <v>397</v>
      </c>
      <c r="I13" s="9" t="s">
        <v>337</v>
      </c>
      <c r="M13" s="652">
        <v>82538.24657534246</v>
      </c>
      <c r="O13" s="9" t="s">
        <v>397</v>
      </c>
      <c r="P13" s="9" t="s">
        <v>337</v>
      </c>
      <c r="T13" s="652">
        <v>477233.20011565206</v>
      </c>
      <c r="V13" s="9" t="s">
        <v>397</v>
      </c>
      <c r="W13" s="9" t="s">
        <v>337</v>
      </c>
      <c r="AA13" s="652">
        <v>183846.07659550136</v>
      </c>
    </row>
    <row r="14" spans="2:27" ht="12">
      <c r="B14" s="9" t="s">
        <v>338</v>
      </c>
      <c r="F14" s="652">
        <v>0</v>
      </c>
      <c r="I14" s="9" t="s">
        <v>338</v>
      </c>
      <c r="M14" s="652">
        <v>0</v>
      </c>
      <c r="P14" s="9" t="s">
        <v>338</v>
      </c>
      <c r="T14" s="652">
        <v>0</v>
      </c>
      <c r="W14" s="9" t="s">
        <v>338</v>
      </c>
      <c r="AA14" s="652">
        <v>0</v>
      </c>
    </row>
    <row r="15" spans="2:27" ht="12">
      <c r="B15" s="9" t="s">
        <v>341</v>
      </c>
      <c r="F15" s="652">
        <v>0</v>
      </c>
      <c r="I15" s="9" t="s">
        <v>341</v>
      </c>
      <c r="M15" s="652">
        <v>0</v>
      </c>
      <c r="P15" s="9" t="s">
        <v>341</v>
      </c>
      <c r="T15" s="652">
        <v>0</v>
      </c>
      <c r="W15" s="9" t="s">
        <v>341</v>
      </c>
      <c r="AA15" s="652">
        <v>0</v>
      </c>
    </row>
    <row r="16" spans="6:27" ht="12">
      <c r="F16" s="653"/>
      <c r="M16" s="653"/>
      <c r="T16" s="654"/>
      <c r="AA16" s="654"/>
    </row>
    <row r="17" spans="6:27" ht="12">
      <c r="F17" s="653"/>
      <c r="M17" s="653"/>
      <c r="T17" s="654"/>
      <c r="AA17" s="654"/>
    </row>
    <row r="18" spans="1:27" ht="12">
      <c r="A18" s="9" t="s">
        <v>398</v>
      </c>
      <c r="B18" s="9" t="s">
        <v>343</v>
      </c>
      <c r="F18" s="706"/>
      <c r="H18" s="9" t="s">
        <v>398</v>
      </c>
      <c r="I18" s="9" t="s">
        <v>343</v>
      </c>
      <c r="M18" s="652">
        <v>9138992.88</v>
      </c>
      <c r="O18" s="9" t="s">
        <v>398</v>
      </c>
      <c r="P18" s="9" t="s">
        <v>343</v>
      </c>
      <c r="T18" s="652">
        <v>86709106.6</v>
      </c>
      <c r="V18" s="9" t="s">
        <v>398</v>
      </c>
      <c r="W18" s="9" t="s">
        <v>343</v>
      </c>
      <c r="AA18" s="706"/>
    </row>
    <row r="19" spans="2:27" ht="12">
      <c r="B19" s="9" t="s">
        <v>399</v>
      </c>
      <c r="F19" s="652">
        <v>13985579.69</v>
      </c>
      <c r="I19" s="9" t="s">
        <v>399</v>
      </c>
      <c r="M19" s="652">
        <v>0</v>
      </c>
      <c r="P19" s="9" t="s">
        <v>399</v>
      </c>
      <c r="Q19" s="8"/>
      <c r="R19" s="8"/>
      <c r="S19" s="8"/>
      <c r="T19" s="652"/>
      <c r="W19" s="9" t="s">
        <v>399</v>
      </c>
      <c r="AA19" s="652">
        <v>29005134.11</v>
      </c>
    </row>
    <row r="20" spans="6:27" ht="12">
      <c r="F20" s="653"/>
      <c r="M20" s="653"/>
      <c r="T20" s="654"/>
      <c r="AA20" s="654"/>
    </row>
    <row r="21" spans="1:27" ht="12">
      <c r="A21" s="9" t="s">
        <v>400</v>
      </c>
      <c r="B21" s="9" t="s">
        <v>496</v>
      </c>
      <c r="F21" s="652">
        <v>0</v>
      </c>
      <c r="H21" s="9" t="s">
        <v>400</v>
      </c>
      <c r="I21" s="9" t="s">
        <v>496</v>
      </c>
      <c r="M21" s="652">
        <v>0</v>
      </c>
      <c r="O21" s="9" t="s">
        <v>400</v>
      </c>
      <c r="P21" s="9" t="s">
        <v>496</v>
      </c>
      <c r="T21" s="652">
        <v>0</v>
      </c>
      <c r="V21" s="9" t="s">
        <v>400</v>
      </c>
      <c r="W21" s="9" t="s">
        <v>496</v>
      </c>
      <c r="AA21" s="652">
        <v>0</v>
      </c>
    </row>
    <row r="22" spans="6:27" ht="12">
      <c r="F22" s="652"/>
      <c r="I22" s="8"/>
      <c r="J22" s="8"/>
      <c r="K22" s="8"/>
      <c r="L22" s="8"/>
      <c r="M22" s="655"/>
      <c r="T22" s="655"/>
      <c r="AA22" s="655"/>
    </row>
    <row r="23" spans="1:27" ht="12">
      <c r="A23" s="9" t="s">
        <v>401</v>
      </c>
      <c r="B23" s="9" t="s">
        <v>497</v>
      </c>
      <c r="F23" s="652">
        <v>200000000</v>
      </c>
      <c r="H23" s="9" t="s">
        <v>401</v>
      </c>
      <c r="I23" s="9" t="s">
        <v>497</v>
      </c>
      <c r="M23" s="652">
        <v>36106000</v>
      </c>
      <c r="O23" s="9" t="s">
        <v>401</v>
      </c>
      <c r="P23" s="9" t="s">
        <v>497</v>
      </c>
      <c r="T23" s="652">
        <v>245388000</v>
      </c>
      <c r="V23" s="9" t="s">
        <v>401</v>
      </c>
      <c r="W23" s="9" t="s">
        <v>497</v>
      </c>
      <c r="AA23" s="652">
        <v>134990000</v>
      </c>
    </row>
    <row r="24" spans="6:27" ht="12">
      <c r="F24" s="652"/>
      <c r="I24" s="8"/>
      <c r="J24" s="8"/>
      <c r="K24" s="8"/>
      <c r="L24" s="8"/>
      <c r="M24" s="655"/>
      <c r="T24" s="655"/>
      <c r="AA24" s="655"/>
    </row>
    <row r="25" spans="1:27" ht="12">
      <c r="A25" s="9" t="s">
        <v>402</v>
      </c>
      <c r="B25" s="9" t="s">
        <v>498</v>
      </c>
      <c r="F25" s="652">
        <v>500819.4507081449</v>
      </c>
      <c r="H25" s="9" t="s">
        <v>402</v>
      </c>
      <c r="I25" s="9" t="s">
        <v>498</v>
      </c>
      <c r="M25" s="652">
        <v>100478.61346373784</v>
      </c>
      <c r="O25" s="9" t="s">
        <v>402</v>
      </c>
      <c r="P25" s="9" t="s">
        <v>498</v>
      </c>
      <c r="T25" s="652">
        <v>580963.7620873986</v>
      </c>
      <c r="V25" s="9" t="s">
        <v>402</v>
      </c>
      <c r="W25" s="9" t="s">
        <v>498</v>
      </c>
      <c r="AA25" s="652">
        <v>223806.53374071844</v>
      </c>
    </row>
    <row r="27" spans="1:27" ht="12">
      <c r="A27" s="9" t="s">
        <v>500</v>
      </c>
      <c r="B27" s="9" t="s">
        <v>345</v>
      </c>
      <c r="F27" s="652">
        <v>11355553.424657535</v>
      </c>
      <c r="H27" s="9" t="s">
        <v>500</v>
      </c>
      <c r="I27" s="9" t="s">
        <v>345</v>
      </c>
      <c r="M27" s="652">
        <v>1294658.067068493</v>
      </c>
      <c r="O27" s="9" t="s">
        <v>500</v>
      </c>
      <c r="P27" s="9" t="s">
        <v>345</v>
      </c>
      <c r="T27" s="652">
        <v>14210289.59</v>
      </c>
      <c r="V27" s="9" t="s">
        <v>500</v>
      </c>
      <c r="W27" s="9" t="s">
        <v>345</v>
      </c>
      <c r="AA27" s="652">
        <v>5886623.51</v>
      </c>
    </row>
    <row r="28" spans="6:27" ht="12">
      <c r="F28" s="653"/>
      <c r="M28" s="653"/>
      <c r="T28" s="654"/>
      <c r="AA28" s="654"/>
    </row>
    <row r="29" spans="1:27" ht="12">
      <c r="A29" s="9" t="s">
        <v>501</v>
      </c>
      <c r="B29" s="9" t="s">
        <v>347</v>
      </c>
      <c r="F29" s="652">
        <v>0</v>
      </c>
      <c r="H29" s="9" t="s">
        <v>501</v>
      </c>
      <c r="I29" s="9" t="s">
        <v>347</v>
      </c>
      <c r="M29" s="652">
        <v>0</v>
      </c>
      <c r="O29" s="9" t="s">
        <v>501</v>
      </c>
      <c r="P29" s="9" t="s">
        <v>347</v>
      </c>
      <c r="T29" s="652">
        <v>0</v>
      </c>
      <c r="V29" s="9" t="s">
        <v>501</v>
      </c>
      <c r="W29" s="9" t="s">
        <v>347</v>
      </c>
      <c r="AA29" s="652">
        <v>0</v>
      </c>
    </row>
    <row r="30" spans="6:27" ht="12">
      <c r="F30" s="653"/>
      <c r="T30" s="654"/>
      <c r="AA30" s="654"/>
    </row>
    <row r="31" spans="1:27" ht="12">
      <c r="A31" s="9" t="s">
        <v>502</v>
      </c>
      <c r="B31" s="9" t="s">
        <v>348</v>
      </c>
      <c r="F31" s="652">
        <v>1250</v>
      </c>
      <c r="H31" s="9" t="s">
        <v>502</v>
      </c>
      <c r="I31" s="9" t="s">
        <v>348</v>
      </c>
      <c r="M31" s="652">
        <v>1043.3650943780822</v>
      </c>
      <c r="O31" s="9" t="s">
        <v>502</v>
      </c>
      <c r="P31" s="9" t="s">
        <v>348</v>
      </c>
      <c r="T31" s="652">
        <v>10091.939619411549</v>
      </c>
      <c r="V31" s="9" t="s">
        <v>502</v>
      </c>
      <c r="W31" s="9" t="s">
        <v>348</v>
      </c>
      <c r="AA31" s="652">
        <v>1250</v>
      </c>
    </row>
    <row r="33" spans="1:27" ht="12">
      <c r="A33" s="9" t="s">
        <v>503</v>
      </c>
      <c r="B33" s="9" t="s">
        <v>505</v>
      </c>
      <c r="F33" s="652">
        <v>25323592.348731425</v>
      </c>
      <c r="H33" s="9" t="s">
        <v>503</v>
      </c>
      <c r="I33" s="9" t="s">
        <v>505</v>
      </c>
      <c r="M33" s="652">
        <v>0</v>
      </c>
      <c r="O33" s="9" t="s">
        <v>503</v>
      </c>
      <c r="P33" s="9" t="s">
        <v>505</v>
      </c>
      <c r="T33" s="652">
        <v>29977460.36560445</v>
      </c>
      <c r="V33" s="9" t="s">
        <v>503</v>
      </c>
      <c r="W33" s="9" t="s">
        <v>505</v>
      </c>
      <c r="AA33" s="652">
        <v>14182111.3396082</v>
      </c>
    </row>
    <row r="35" spans="1:27" ht="12">
      <c r="A35" s="9" t="s">
        <v>504</v>
      </c>
      <c r="B35" s="9" t="s">
        <v>499</v>
      </c>
      <c r="F35" s="652">
        <v>0</v>
      </c>
      <c r="H35" s="9" t="s">
        <v>504</v>
      </c>
      <c r="I35" s="9" t="s">
        <v>499</v>
      </c>
      <c r="M35" s="652">
        <v>0</v>
      </c>
      <c r="O35" s="9" t="s">
        <v>504</v>
      </c>
      <c r="P35" s="9" t="s">
        <v>499</v>
      </c>
      <c r="T35" s="652">
        <v>0</v>
      </c>
      <c r="V35" s="9" t="s">
        <v>504</v>
      </c>
      <c r="W35" s="9" t="s">
        <v>499</v>
      </c>
      <c r="AA35" s="652">
        <v>0</v>
      </c>
    </row>
    <row r="36" spans="6:27" ht="12">
      <c r="F36" s="654"/>
      <c r="M36" s="654"/>
      <c r="T36" s="654"/>
      <c r="AA36" s="654"/>
    </row>
    <row r="37" spans="1:27" ht="12">
      <c r="A37" s="517" t="s">
        <v>479</v>
      </c>
      <c r="B37" s="518"/>
      <c r="C37" s="518"/>
      <c r="D37" s="518"/>
      <c r="F37" s="654"/>
      <c r="H37" s="258" t="s">
        <v>412</v>
      </c>
      <c r="I37" s="258"/>
      <c r="J37" s="258"/>
      <c r="M37" s="654"/>
      <c r="O37" s="258" t="s">
        <v>413</v>
      </c>
      <c r="P37" s="258"/>
      <c r="Q37" s="258"/>
      <c r="T37" s="654"/>
      <c r="V37" s="517" t="s">
        <v>478</v>
      </c>
      <c r="W37" s="258"/>
      <c r="X37" s="258"/>
      <c r="Y37" s="258"/>
      <c r="AA37" s="654"/>
    </row>
    <row r="38" spans="6:27" ht="12">
      <c r="F38" s="654"/>
      <c r="M38" s="654"/>
      <c r="T38" s="654"/>
      <c r="AA38" s="654"/>
    </row>
    <row r="39" spans="1:27" ht="12">
      <c r="A39" s="9" t="s">
        <v>395</v>
      </c>
      <c r="B39" s="9" t="s">
        <v>350</v>
      </c>
      <c r="F39" s="652">
        <v>0</v>
      </c>
      <c r="H39" s="9" t="s">
        <v>395</v>
      </c>
      <c r="I39" s="9" t="s">
        <v>350</v>
      </c>
      <c r="M39" s="652">
        <v>3000000000</v>
      </c>
      <c r="O39" s="9" t="s">
        <v>395</v>
      </c>
      <c r="P39" s="9" t="s">
        <v>350</v>
      </c>
      <c r="T39" s="652">
        <v>1060378938.54</v>
      </c>
      <c r="V39" s="9" t="s">
        <v>395</v>
      </c>
      <c r="W39" s="9" t="s">
        <v>350</v>
      </c>
      <c r="AA39" s="652">
        <v>0</v>
      </c>
    </row>
    <row r="40" spans="2:27" ht="12">
      <c r="B40" s="9" t="s">
        <v>403</v>
      </c>
      <c r="F40" s="652">
        <v>0</v>
      </c>
      <c r="I40" s="9" t="s">
        <v>403</v>
      </c>
      <c r="M40" s="652">
        <v>0</v>
      </c>
      <c r="P40" s="8"/>
      <c r="Q40" s="8"/>
      <c r="R40" s="8"/>
      <c r="S40" s="8"/>
      <c r="T40" s="655"/>
      <c r="W40" s="9" t="s">
        <v>403</v>
      </c>
      <c r="AA40" s="652">
        <v>0</v>
      </c>
    </row>
    <row r="41" spans="6:27" ht="12">
      <c r="F41" s="654"/>
      <c r="M41" s="654"/>
      <c r="T41" s="654"/>
      <c r="AA41" s="654"/>
    </row>
    <row r="42" spans="1:27" ht="12">
      <c r="A42" s="9" t="s">
        <v>396</v>
      </c>
      <c r="B42" s="9" t="s">
        <v>352</v>
      </c>
      <c r="F42" s="652">
        <v>0</v>
      </c>
      <c r="H42" s="9" t="s">
        <v>396</v>
      </c>
      <c r="I42" s="9" t="s">
        <v>352</v>
      </c>
      <c r="M42" s="652">
        <v>310600000</v>
      </c>
      <c r="O42" s="9" t="s">
        <v>396</v>
      </c>
      <c r="P42" s="9" t="s">
        <v>352</v>
      </c>
      <c r="T42" s="652">
        <v>0</v>
      </c>
      <c r="V42" s="9" t="s">
        <v>396</v>
      </c>
      <c r="W42" s="9" t="s">
        <v>352</v>
      </c>
      <c r="AA42" s="652">
        <v>0</v>
      </c>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December 2011</oddHeader>
    <oddFooter>&amp;C&amp;A</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V21"/>
  <sheetViews>
    <sheetView view="pageLayout" workbookViewId="0" topLeftCell="C1">
      <selection activeCell="E25" sqref="E25"/>
    </sheetView>
  </sheetViews>
  <sheetFormatPr defaultColWidth="9.140625" defaultRowHeight="12"/>
  <cols>
    <col min="1" max="1" width="9.140625" style="657" customWidth="1"/>
    <col min="2" max="3" width="21.28125" style="657" customWidth="1"/>
    <col min="4" max="4" width="22.57421875" style="657" customWidth="1"/>
    <col min="5" max="5" width="22.8515625" style="657" customWidth="1"/>
    <col min="6" max="6" width="25.00390625" style="657" customWidth="1"/>
    <col min="7" max="7" width="12.57421875" style="657" customWidth="1"/>
    <col min="8" max="8" width="14.28125" style="657" customWidth="1"/>
    <col min="9" max="9" width="16.8515625" style="657" customWidth="1"/>
    <col min="10" max="10" width="16.28125" style="657" customWidth="1"/>
    <col min="11" max="11" width="24.28125" style="657" bestFit="1" customWidth="1"/>
    <col min="12" max="12" width="11.8515625" style="657" customWidth="1"/>
    <col min="13" max="13" width="13.7109375" style="657" customWidth="1"/>
    <col min="14" max="14" width="18.421875" style="657" customWidth="1"/>
    <col min="15" max="16384" width="9.140625" style="657" customWidth="1"/>
  </cols>
  <sheetData>
    <row r="1" spans="2:22" ht="15" customHeight="1" thickBot="1">
      <c r="B1" s="658" t="s">
        <v>418</v>
      </c>
      <c r="C1" s="658"/>
      <c r="D1" s="659"/>
      <c r="E1" s="659"/>
      <c r="F1" s="659"/>
      <c r="G1" s="659"/>
      <c r="H1" s="659"/>
      <c r="I1" s="659"/>
      <c r="J1" s="659"/>
      <c r="K1" s="659"/>
      <c r="L1" s="659"/>
      <c r="M1" s="659"/>
      <c r="N1" s="659"/>
      <c r="O1" s="659"/>
      <c r="P1" s="659"/>
      <c r="Q1" s="659"/>
      <c r="R1" s="659"/>
      <c r="S1" s="659"/>
      <c r="T1" s="659"/>
      <c r="U1" s="659"/>
      <c r="V1" s="659"/>
    </row>
    <row r="3" spans="2:13" ht="12.75" thickBot="1">
      <c r="B3" s="660"/>
      <c r="C3" s="660"/>
      <c r="D3" s="660"/>
      <c r="E3" s="660"/>
      <c r="F3" s="660"/>
      <c r="G3" s="660"/>
      <c r="H3" s="660"/>
      <c r="I3" s="660"/>
      <c r="J3" s="660"/>
      <c r="K3" s="660"/>
      <c r="L3" s="660"/>
      <c r="M3" s="660"/>
    </row>
    <row r="4" spans="1:14" ht="16.5" customHeight="1" thickBot="1">
      <c r="A4" s="661"/>
      <c r="B4" s="662" t="s">
        <v>417</v>
      </c>
      <c r="C4" s="663" t="s">
        <v>485</v>
      </c>
      <c r="D4" s="664" t="s">
        <v>357</v>
      </c>
      <c r="E4" s="665" t="s">
        <v>358</v>
      </c>
      <c r="F4" s="665" t="s">
        <v>359</v>
      </c>
      <c r="G4" s="665" t="s">
        <v>360</v>
      </c>
      <c r="H4" s="665" t="s">
        <v>361</v>
      </c>
      <c r="I4" s="665" t="s">
        <v>362</v>
      </c>
      <c r="J4" s="665" t="s">
        <v>363</v>
      </c>
      <c r="K4" s="665" t="s">
        <v>364</v>
      </c>
      <c r="L4" s="665" t="s">
        <v>365</v>
      </c>
      <c r="M4" s="665" t="s">
        <v>366</v>
      </c>
      <c r="N4" s="664" t="s">
        <v>527</v>
      </c>
    </row>
    <row r="5" spans="1:14" ht="16.5" customHeight="1">
      <c r="A5" s="666"/>
      <c r="B5" s="667" t="s">
        <v>528</v>
      </c>
      <c r="C5" s="667"/>
      <c r="D5" s="668">
        <v>43801091723.26</v>
      </c>
      <c r="E5" s="669" t="s">
        <v>529</v>
      </c>
      <c r="F5" s="670" t="s">
        <v>530</v>
      </c>
      <c r="G5" s="671"/>
      <c r="H5" s="672">
        <v>0</v>
      </c>
      <c r="I5" s="668">
        <v>284143061.36</v>
      </c>
      <c r="J5" s="673" t="s">
        <v>154</v>
      </c>
      <c r="K5" s="670" t="s">
        <v>530</v>
      </c>
      <c r="L5" s="674"/>
      <c r="M5" s="675">
        <v>382191809.55</v>
      </c>
      <c r="N5" s="676">
        <v>0</v>
      </c>
    </row>
    <row r="6" spans="1:14" ht="12">
      <c r="A6" s="666"/>
      <c r="B6" s="677" t="s">
        <v>531</v>
      </c>
      <c r="C6" s="678" t="s">
        <v>532</v>
      </c>
      <c r="D6" s="679">
        <v>1152000000</v>
      </c>
      <c r="E6" s="680" t="s">
        <v>151</v>
      </c>
      <c r="F6" s="681">
        <v>0.0125</v>
      </c>
      <c r="G6" s="682">
        <v>0.02781</v>
      </c>
      <c r="H6" s="683">
        <v>0</v>
      </c>
      <c r="I6" s="679">
        <v>8098272</v>
      </c>
      <c r="J6" s="677" t="s">
        <v>154</v>
      </c>
      <c r="K6" s="681">
        <v>0.0157</v>
      </c>
      <c r="L6" s="682">
        <v>0.024918799999999998</v>
      </c>
      <c r="M6" s="679">
        <v>6215813.196519453</v>
      </c>
      <c r="N6" s="684">
        <v>0</v>
      </c>
    </row>
    <row r="7" spans="1:14" ht="12">
      <c r="A7" s="666"/>
      <c r="B7" s="677" t="s">
        <v>533</v>
      </c>
      <c r="C7" s="678" t="s">
        <v>532</v>
      </c>
      <c r="D7" s="679">
        <v>1440000000</v>
      </c>
      <c r="E7" s="680" t="s">
        <v>151</v>
      </c>
      <c r="F7" s="681">
        <v>0.0125</v>
      </c>
      <c r="G7" s="682">
        <v>0.02781</v>
      </c>
      <c r="H7" s="683">
        <v>0</v>
      </c>
      <c r="I7" s="679">
        <v>10122840</v>
      </c>
      <c r="J7" s="677" t="s">
        <v>154</v>
      </c>
      <c r="K7" s="681">
        <v>0.0157</v>
      </c>
      <c r="L7" s="682">
        <v>0.024918799999999998</v>
      </c>
      <c r="M7" s="679">
        <v>7769766.495649315</v>
      </c>
      <c r="N7" s="684">
        <v>0</v>
      </c>
    </row>
    <row r="8" spans="1:14" ht="12">
      <c r="A8" s="666"/>
      <c r="B8" s="677" t="s">
        <v>534</v>
      </c>
      <c r="C8" s="678" t="s">
        <v>532</v>
      </c>
      <c r="D8" s="679">
        <v>5400000000</v>
      </c>
      <c r="E8" s="680" t="s">
        <v>148</v>
      </c>
      <c r="F8" s="681">
        <v>0.01</v>
      </c>
      <c r="G8" s="682">
        <v>0.0135022</v>
      </c>
      <c r="H8" s="683">
        <v>0</v>
      </c>
      <c r="I8" s="679">
        <v>18430503</v>
      </c>
      <c r="J8" s="677" t="s">
        <v>154</v>
      </c>
      <c r="K8" s="681">
        <v>0.0092</v>
      </c>
      <c r="L8" s="682">
        <v>0.0184188</v>
      </c>
      <c r="M8" s="679">
        <v>15635091.848182617</v>
      </c>
      <c r="N8" s="684">
        <v>0</v>
      </c>
    </row>
    <row r="9" spans="1:14" ht="12">
      <c r="A9" s="666"/>
      <c r="B9" s="677" t="s">
        <v>535</v>
      </c>
      <c r="C9" s="678" t="s">
        <v>532</v>
      </c>
      <c r="D9" s="685">
        <v>1100000000</v>
      </c>
      <c r="E9" s="680" t="s">
        <v>151</v>
      </c>
      <c r="F9" s="681">
        <v>0.01</v>
      </c>
      <c r="G9" s="682">
        <v>0.02531</v>
      </c>
      <c r="H9" s="686">
        <v>0</v>
      </c>
      <c r="I9" s="685">
        <v>7037586.111111112</v>
      </c>
      <c r="J9" s="677" t="s">
        <v>154</v>
      </c>
      <c r="K9" s="681">
        <v>0.0123</v>
      </c>
      <c r="L9" s="682">
        <v>0.021518799999999998</v>
      </c>
      <c r="M9" s="685">
        <v>5157873.59758904</v>
      </c>
      <c r="N9" s="684">
        <v>0</v>
      </c>
    </row>
    <row r="10" spans="1:14" ht="12">
      <c r="A10" s="666"/>
      <c r="B10" s="677" t="s">
        <v>536</v>
      </c>
      <c r="C10" s="678" t="s">
        <v>532</v>
      </c>
      <c r="D10" s="685">
        <v>250000000</v>
      </c>
      <c r="E10" s="680" t="s">
        <v>148</v>
      </c>
      <c r="F10" s="681">
        <v>0.0145</v>
      </c>
      <c r="G10" s="682">
        <v>0.0180022</v>
      </c>
      <c r="H10" s="686">
        <v>0</v>
      </c>
      <c r="I10" s="685">
        <v>1137639.0277777778</v>
      </c>
      <c r="J10" s="677" t="s">
        <v>154</v>
      </c>
      <c r="K10" s="681">
        <v>0.015</v>
      </c>
      <c r="L10" s="682">
        <v>0.0242188</v>
      </c>
      <c r="M10" s="685">
        <v>947228.7856164381</v>
      </c>
      <c r="N10" s="684">
        <v>0</v>
      </c>
    </row>
    <row r="11" spans="1:14" ht="12">
      <c r="A11" s="666"/>
      <c r="B11" s="677" t="s">
        <v>537</v>
      </c>
      <c r="C11" s="678" t="s">
        <v>532</v>
      </c>
      <c r="D11" s="685">
        <v>250000000</v>
      </c>
      <c r="E11" s="680" t="s">
        <v>148</v>
      </c>
      <c r="F11" s="681">
        <v>0.014</v>
      </c>
      <c r="G11" s="682">
        <v>0.0175022</v>
      </c>
      <c r="H11" s="686">
        <v>0</v>
      </c>
      <c r="I11" s="685">
        <v>1106041.8055555555</v>
      </c>
      <c r="J11" s="677" t="s">
        <v>154</v>
      </c>
      <c r="K11" s="681">
        <v>0.0145</v>
      </c>
      <c r="L11" s="682">
        <v>0.023718799999999998</v>
      </c>
      <c r="M11" s="685">
        <v>927673.1349315068</v>
      </c>
      <c r="N11" s="684">
        <v>0</v>
      </c>
    </row>
    <row r="12" spans="1:14" ht="12">
      <c r="A12" s="666"/>
      <c r="B12" s="677" t="s">
        <v>538</v>
      </c>
      <c r="C12" s="678" t="s">
        <v>532</v>
      </c>
      <c r="D12" s="685">
        <v>250000000</v>
      </c>
      <c r="E12" s="680" t="s">
        <v>148</v>
      </c>
      <c r="F12" s="681">
        <v>0.0135</v>
      </c>
      <c r="G12" s="682">
        <v>0.0170022</v>
      </c>
      <c r="H12" s="686">
        <v>0</v>
      </c>
      <c r="I12" s="685">
        <v>1074444.5833333333</v>
      </c>
      <c r="J12" s="677" t="s">
        <v>154</v>
      </c>
      <c r="K12" s="681">
        <v>0.014</v>
      </c>
      <c r="L12" s="682">
        <v>0.023218799999999998</v>
      </c>
      <c r="M12" s="685">
        <v>908117.4842465753</v>
      </c>
      <c r="N12" s="684">
        <v>0</v>
      </c>
    </row>
    <row r="13" spans="1:14" ht="12">
      <c r="A13" s="666"/>
      <c r="B13" s="677" t="s">
        <v>539</v>
      </c>
      <c r="C13" s="678" t="s">
        <v>532</v>
      </c>
      <c r="D13" s="685">
        <v>250000000</v>
      </c>
      <c r="E13" s="680" t="s">
        <v>148</v>
      </c>
      <c r="F13" s="681">
        <v>0.013</v>
      </c>
      <c r="G13" s="682">
        <v>0.016502199999999998</v>
      </c>
      <c r="H13" s="686">
        <v>0</v>
      </c>
      <c r="I13" s="685">
        <v>1042847.361111111</v>
      </c>
      <c r="J13" s="677" t="s">
        <v>154</v>
      </c>
      <c r="K13" s="681">
        <v>0.0135</v>
      </c>
      <c r="L13" s="682">
        <v>0.022718799999999997</v>
      </c>
      <c r="M13" s="685">
        <v>888561.8335616437</v>
      </c>
      <c r="N13" s="684">
        <v>0</v>
      </c>
    </row>
    <row r="14" spans="1:14" ht="12">
      <c r="A14" s="666"/>
      <c r="B14" s="677" t="s">
        <v>540</v>
      </c>
      <c r="C14" s="678" t="s">
        <v>532</v>
      </c>
      <c r="D14" s="685">
        <v>250000000</v>
      </c>
      <c r="E14" s="680" t="s">
        <v>148</v>
      </c>
      <c r="F14" s="681">
        <v>0.0145</v>
      </c>
      <c r="G14" s="682">
        <v>0.0180022</v>
      </c>
      <c r="H14" s="686">
        <v>0</v>
      </c>
      <c r="I14" s="685">
        <v>1137639.0277777778</v>
      </c>
      <c r="J14" s="677" t="s">
        <v>154</v>
      </c>
      <c r="K14" s="681">
        <v>0.015</v>
      </c>
      <c r="L14" s="682">
        <v>0.0242188</v>
      </c>
      <c r="M14" s="685">
        <v>947228.7856164381</v>
      </c>
      <c r="N14" s="684">
        <v>0</v>
      </c>
    </row>
    <row r="15" spans="1:14" ht="12">
      <c r="A15" s="666"/>
      <c r="B15" s="677" t="s">
        <v>541</v>
      </c>
      <c r="C15" s="678" t="s">
        <v>532</v>
      </c>
      <c r="D15" s="685">
        <v>250000000</v>
      </c>
      <c r="E15" s="680" t="s">
        <v>148</v>
      </c>
      <c r="F15" s="681">
        <v>0.014</v>
      </c>
      <c r="G15" s="682">
        <v>0.0175022</v>
      </c>
      <c r="H15" s="686">
        <v>0</v>
      </c>
      <c r="I15" s="685">
        <v>1106041.8055555555</v>
      </c>
      <c r="J15" s="677" t="s">
        <v>154</v>
      </c>
      <c r="K15" s="681">
        <v>0.0145</v>
      </c>
      <c r="L15" s="682">
        <v>0.023718799999999998</v>
      </c>
      <c r="M15" s="685">
        <v>927673.1349315068</v>
      </c>
      <c r="N15" s="684">
        <v>0</v>
      </c>
    </row>
    <row r="16" spans="1:14" ht="12">
      <c r="A16" s="666"/>
      <c r="B16" s="677" t="s">
        <v>542</v>
      </c>
      <c r="C16" s="678" t="s">
        <v>532</v>
      </c>
      <c r="D16" s="685">
        <v>250000000</v>
      </c>
      <c r="E16" s="680" t="s">
        <v>148</v>
      </c>
      <c r="F16" s="681">
        <v>0.0135</v>
      </c>
      <c r="G16" s="682">
        <v>0.0170022</v>
      </c>
      <c r="H16" s="686">
        <v>0</v>
      </c>
      <c r="I16" s="685">
        <v>1074444.5833333333</v>
      </c>
      <c r="J16" s="677" t="s">
        <v>154</v>
      </c>
      <c r="K16" s="681">
        <v>0.014</v>
      </c>
      <c r="L16" s="682">
        <v>0.023218799999999998</v>
      </c>
      <c r="M16" s="685">
        <v>908117.4842465753</v>
      </c>
      <c r="N16" s="684">
        <v>0</v>
      </c>
    </row>
    <row r="17" spans="1:14" ht="12">
      <c r="A17" s="666"/>
      <c r="B17" s="677" t="s">
        <v>543</v>
      </c>
      <c r="C17" s="678" t="s">
        <v>532</v>
      </c>
      <c r="D17" s="685">
        <v>250000000</v>
      </c>
      <c r="E17" s="680" t="s">
        <v>148</v>
      </c>
      <c r="F17" s="681">
        <v>0.013</v>
      </c>
      <c r="G17" s="682">
        <v>0.016502199999999998</v>
      </c>
      <c r="H17" s="686">
        <v>0</v>
      </c>
      <c r="I17" s="685">
        <v>1042847.361111111</v>
      </c>
      <c r="J17" s="677" t="s">
        <v>154</v>
      </c>
      <c r="K17" s="681">
        <v>0.0135</v>
      </c>
      <c r="L17" s="682">
        <v>0.022718799999999997</v>
      </c>
      <c r="M17" s="685">
        <v>888561.8335616437</v>
      </c>
      <c r="N17" s="684">
        <v>0</v>
      </c>
    </row>
    <row r="18" spans="1:14" ht="12.75" thickBot="1">
      <c r="A18" s="666"/>
      <c r="B18" s="687" t="s">
        <v>544</v>
      </c>
      <c r="C18" s="688" t="s">
        <v>532</v>
      </c>
      <c r="D18" s="689">
        <v>250000000</v>
      </c>
      <c r="E18" s="690" t="s">
        <v>148</v>
      </c>
      <c r="F18" s="691">
        <v>0.0125</v>
      </c>
      <c r="G18" s="692">
        <v>0.0160022</v>
      </c>
      <c r="H18" s="693">
        <v>0</v>
      </c>
      <c r="I18" s="689">
        <v>1011250.138888889</v>
      </c>
      <c r="J18" s="687" t="s">
        <v>154</v>
      </c>
      <c r="K18" s="691">
        <v>0.013</v>
      </c>
      <c r="L18" s="692">
        <v>0.022218799999999997</v>
      </c>
      <c r="M18" s="689">
        <v>869006.1828767122</v>
      </c>
      <c r="N18" s="694">
        <v>0</v>
      </c>
    </row>
    <row r="19" spans="2:14" ht="12">
      <c r="B19" s="695" t="s">
        <v>545</v>
      </c>
      <c r="C19" s="660"/>
      <c r="D19" s="696"/>
      <c r="E19" s="695"/>
      <c r="F19" s="697"/>
      <c r="G19" s="698"/>
      <c r="H19" s="699"/>
      <c r="I19" s="700"/>
      <c r="J19" s="701"/>
      <c r="K19" s="697"/>
      <c r="L19" s="698"/>
      <c r="M19" s="700"/>
      <c r="N19" s="702"/>
    </row>
    <row r="20" ht="12">
      <c r="B20" s="6" t="s">
        <v>546</v>
      </c>
    </row>
    <row r="21" ht="12">
      <c r="B21" s="703"/>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5" r:id="rId1"/>
  <headerFooter>
    <oddHeader>&amp;CLangton Investors' Report - December 2011</oddHeader>
    <oddFooter>&amp;C&amp;A</oddFooter>
  </headerFooter>
</worksheet>
</file>

<file path=xl/worksheets/sheet14.xml><?xml version="1.0" encoding="utf-8"?>
<worksheet xmlns="http://schemas.openxmlformats.org/spreadsheetml/2006/main" xmlns:r="http://schemas.openxmlformats.org/officeDocument/2006/relationships">
  <dimension ref="A2:C40"/>
  <sheetViews>
    <sheetView view="pageLayout" workbookViewId="0" topLeftCell="A1">
      <selection activeCell="B24" sqref="B24"/>
    </sheetView>
  </sheetViews>
  <sheetFormatPr defaultColWidth="9.140625" defaultRowHeight="12"/>
  <cols>
    <col min="1" max="1" width="6.421875" style="0" customWidth="1"/>
    <col min="2" max="2" width="123.7109375" style="0" customWidth="1"/>
    <col min="3" max="3" width="9.421875" style="0" customWidth="1"/>
  </cols>
  <sheetData>
    <row r="1" ht="12.75" thickBot="1"/>
    <row r="2" spans="1:3" ht="12.75" thickBot="1">
      <c r="A2" s="4"/>
      <c r="B2" s="156" t="s">
        <v>182</v>
      </c>
      <c r="C2" s="157"/>
    </row>
    <row r="3" spans="1:3" ht="12">
      <c r="A3" s="4"/>
      <c r="B3" s="94" t="s">
        <v>183</v>
      </c>
      <c r="C3" s="232"/>
    </row>
    <row r="4" spans="1:3" ht="12">
      <c r="A4" s="4"/>
      <c r="B4" s="112" t="s">
        <v>184</v>
      </c>
      <c r="C4" s="233" t="s">
        <v>185</v>
      </c>
    </row>
    <row r="5" spans="1:3" ht="12">
      <c r="A5" s="4"/>
      <c r="B5" s="112"/>
      <c r="C5" s="233"/>
    </row>
    <row r="6" spans="1:3" ht="12">
      <c r="A6" s="4"/>
      <c r="B6" s="95" t="s">
        <v>186</v>
      </c>
      <c r="C6" s="233"/>
    </row>
    <row r="7" spans="1:3" ht="12">
      <c r="A7" s="4"/>
      <c r="B7" s="112" t="s">
        <v>316</v>
      </c>
      <c r="C7" s="233" t="s">
        <v>185</v>
      </c>
    </row>
    <row r="8" spans="1:3" ht="12">
      <c r="A8" s="4"/>
      <c r="B8" s="112" t="s">
        <v>317</v>
      </c>
      <c r="C8" s="233" t="s">
        <v>185</v>
      </c>
    </row>
    <row r="9" spans="1:3" ht="12">
      <c r="A9" s="4"/>
      <c r="B9" s="112" t="s">
        <v>318</v>
      </c>
      <c r="C9" s="233" t="s">
        <v>185</v>
      </c>
    </row>
    <row r="10" spans="1:3" ht="12">
      <c r="A10" s="4"/>
      <c r="B10" s="112" t="s">
        <v>319</v>
      </c>
      <c r="C10" s="233"/>
    </row>
    <row r="11" spans="1:3" ht="12">
      <c r="A11" s="4"/>
      <c r="B11" s="112"/>
      <c r="C11" s="233" t="s">
        <v>185</v>
      </c>
    </row>
    <row r="12" spans="1:3" ht="12">
      <c r="A12" s="4"/>
      <c r="B12" s="95" t="s">
        <v>187</v>
      </c>
      <c r="C12" s="233"/>
    </row>
    <row r="13" spans="1:3" ht="12">
      <c r="A13" s="4"/>
      <c r="B13" s="112" t="s">
        <v>188</v>
      </c>
      <c r="C13" s="233"/>
    </row>
    <row r="14" spans="1:3" ht="12">
      <c r="A14" s="4"/>
      <c r="B14" s="113" t="s">
        <v>189</v>
      </c>
      <c r="C14" s="233" t="s">
        <v>185</v>
      </c>
    </row>
    <row r="15" spans="1:3" ht="12">
      <c r="A15" s="4"/>
      <c r="B15" s="112"/>
      <c r="C15" s="233"/>
    </row>
    <row r="16" spans="1:3" ht="12">
      <c r="A16" s="4"/>
      <c r="B16" s="112"/>
      <c r="C16" s="233"/>
    </row>
    <row r="17" spans="1:3" ht="12.75" thickBot="1">
      <c r="A17" s="4"/>
      <c r="B17" s="114" t="s">
        <v>410</v>
      </c>
      <c r="C17" s="165"/>
    </row>
    <row r="18" spans="1:3" ht="12">
      <c r="A18" s="4"/>
      <c r="B18" s="4"/>
      <c r="C18" s="115"/>
    </row>
    <row r="19" spans="1:3" ht="12">
      <c r="A19" s="2"/>
      <c r="B19" s="13"/>
      <c r="C19" s="3"/>
    </row>
    <row r="20" spans="1:3" ht="12">
      <c r="A20" s="4"/>
      <c r="B20" s="93" t="s">
        <v>190</v>
      </c>
      <c r="C20" s="116"/>
    </row>
    <row r="21" spans="1:3" ht="12">
      <c r="A21" s="117">
        <v>1</v>
      </c>
      <c r="B21" s="61" t="s">
        <v>191</v>
      </c>
      <c r="C21" s="4"/>
    </row>
    <row r="22" spans="1:3" ht="12">
      <c r="A22" s="2"/>
      <c r="B22" s="14" t="s">
        <v>192</v>
      </c>
      <c r="C22" s="4"/>
    </row>
    <row r="23" spans="1:3" ht="12">
      <c r="A23" s="118">
        <v>2</v>
      </c>
      <c r="B23" s="61" t="s">
        <v>193</v>
      </c>
      <c r="C23" s="4"/>
    </row>
    <row r="24" spans="1:3" ht="12">
      <c r="A24" s="119"/>
      <c r="B24" s="14" t="s">
        <v>194</v>
      </c>
      <c r="C24" s="4"/>
    </row>
    <row r="25" spans="1:3" ht="12">
      <c r="A25" s="117">
        <v>3</v>
      </c>
      <c r="B25" s="61" t="s">
        <v>320</v>
      </c>
      <c r="C25" s="4"/>
    </row>
    <row r="26" spans="1:3" ht="12">
      <c r="A26" s="119"/>
      <c r="B26" s="14" t="s">
        <v>321</v>
      </c>
      <c r="C26" s="4"/>
    </row>
    <row r="27" spans="1:3" ht="12">
      <c r="A27" s="117">
        <v>4</v>
      </c>
      <c r="B27" s="61" t="s">
        <v>100</v>
      </c>
      <c r="C27" s="4"/>
    </row>
    <row r="28" spans="1:3" ht="12">
      <c r="A28" s="2"/>
      <c r="B28" s="14" t="s">
        <v>195</v>
      </c>
      <c r="C28" s="4"/>
    </row>
    <row r="29" spans="1:3" ht="24">
      <c r="A29" s="119"/>
      <c r="B29" s="14" t="s">
        <v>196</v>
      </c>
      <c r="C29" s="4"/>
    </row>
    <row r="30" spans="1:3" ht="12">
      <c r="A30" s="117">
        <v>5</v>
      </c>
      <c r="B30" s="61" t="s">
        <v>197</v>
      </c>
      <c r="C30" s="4"/>
    </row>
    <row r="31" spans="1:3" ht="12">
      <c r="A31" s="2"/>
      <c r="B31" s="14" t="s">
        <v>198</v>
      </c>
      <c r="C31" s="4"/>
    </row>
    <row r="32" spans="1:3" ht="12">
      <c r="A32" s="117">
        <v>6</v>
      </c>
      <c r="B32" s="64" t="s">
        <v>199</v>
      </c>
      <c r="C32" s="4"/>
    </row>
    <row r="33" spans="1:3" ht="12">
      <c r="A33" s="117"/>
      <c r="B33" s="14" t="s">
        <v>200</v>
      </c>
      <c r="C33" s="4"/>
    </row>
    <row r="34" spans="1:3" ht="12">
      <c r="A34" s="117"/>
      <c r="B34" s="14" t="s">
        <v>201</v>
      </c>
      <c r="C34" s="4"/>
    </row>
    <row r="35" spans="1:3" ht="12">
      <c r="A35" s="117">
        <v>7</v>
      </c>
      <c r="B35" s="64" t="s">
        <v>67</v>
      </c>
      <c r="C35" s="4"/>
    </row>
    <row r="36" spans="1:3" ht="24">
      <c r="A36" s="117"/>
      <c r="B36" s="14" t="s">
        <v>202</v>
      </c>
      <c r="C36" s="4"/>
    </row>
    <row r="37" spans="1:3" ht="12">
      <c r="A37" s="117">
        <v>8</v>
      </c>
      <c r="B37" s="64" t="s">
        <v>203</v>
      </c>
      <c r="C37" s="4"/>
    </row>
    <row r="38" spans="1:3" ht="36">
      <c r="A38" s="2"/>
      <c r="B38" s="14" t="s">
        <v>409</v>
      </c>
      <c r="C38" s="4"/>
    </row>
    <row r="39" spans="1:2" ht="12">
      <c r="A39" s="234">
        <v>9</v>
      </c>
      <c r="B39" s="235" t="s">
        <v>210</v>
      </c>
    </row>
    <row r="40" spans="1:2" ht="24">
      <c r="A40" s="2"/>
      <c r="B40" s="14" t="s">
        <v>322</v>
      </c>
    </row>
  </sheetData>
  <sheetProtection/>
  <printOptions/>
  <pageMargins left="0.7086614173228347" right="0.7086614173228347" top="0.7480314960629921" bottom="0.7480314960629921" header="0.31496062992125984" footer="0.31496062992125984"/>
  <pageSetup horizontalDpi="600" verticalDpi="600" orientation="landscape" paperSize="9" scale="53" r:id="rId1"/>
  <headerFooter>
    <oddHeader>&amp;CLangton Master Trust Investors' Report - December 2011</oddHeader>
    <oddFooter>&amp;C&amp;A</oddFooter>
  </headerFooter>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G30"/>
  <sheetViews>
    <sheetView view="pageLayout" zoomScale="50" zoomScalePageLayoutView="50" workbookViewId="0" topLeftCell="D1">
      <selection activeCell="D13" sqref="D13"/>
    </sheetView>
  </sheetViews>
  <sheetFormatPr defaultColWidth="9.140625" defaultRowHeight="12"/>
  <cols>
    <col min="1" max="1" width="9.140625" style="340" customWidth="1"/>
    <col min="2" max="2" width="36.421875" style="340" customWidth="1"/>
    <col min="3" max="3" width="32.8515625" style="340" customWidth="1"/>
    <col min="4" max="4" width="34.00390625" style="340" customWidth="1"/>
    <col min="5" max="5" width="44.7109375" style="340" customWidth="1"/>
    <col min="6" max="6" width="87.8515625" style="340" customWidth="1"/>
    <col min="7" max="7" width="83.421875" style="340" customWidth="1"/>
    <col min="8" max="16384" width="9.140625" style="340" customWidth="1"/>
  </cols>
  <sheetData>
    <row r="1" spans="2:7" ht="12.75" thickBot="1">
      <c r="B1" s="245" t="s">
        <v>371</v>
      </c>
      <c r="C1" s="246"/>
      <c r="D1" s="247"/>
      <c r="E1" s="247"/>
      <c r="F1" s="248"/>
      <c r="G1" s="249"/>
    </row>
    <row r="2" spans="2:7" ht="13.5" thickBot="1" thickTop="1">
      <c r="B2" s="488"/>
      <c r="C2" s="489"/>
      <c r="D2" s="490"/>
      <c r="E2" s="490"/>
      <c r="F2" s="491"/>
      <c r="G2" s="492"/>
    </row>
    <row r="3" spans="2:7" ht="12.75" thickBot="1">
      <c r="B3" s="250"/>
      <c r="C3" s="250"/>
      <c r="D3" s="251" t="s">
        <v>372</v>
      </c>
      <c r="E3" s="252" t="s">
        <v>373</v>
      </c>
      <c r="F3" s="251" t="s">
        <v>374</v>
      </c>
      <c r="G3" s="252" t="s">
        <v>375</v>
      </c>
    </row>
    <row r="4" spans="2:7" ht="12">
      <c r="B4" s="715" t="s">
        <v>376</v>
      </c>
      <c r="C4" s="535" t="s">
        <v>419</v>
      </c>
      <c r="D4" s="535"/>
      <c r="E4" s="535"/>
      <c r="F4" s="536"/>
      <c r="G4" s="537"/>
    </row>
    <row r="5" spans="2:7" ht="12">
      <c r="B5" s="716"/>
      <c r="C5" s="538" t="s">
        <v>420</v>
      </c>
      <c r="D5" s="538"/>
      <c r="E5" s="538"/>
      <c r="F5" s="539"/>
      <c r="G5" s="540"/>
    </row>
    <row r="6" spans="2:7" ht="12">
      <c r="B6" s="716"/>
      <c r="C6" s="538" t="s">
        <v>421</v>
      </c>
      <c r="D6" s="538"/>
      <c r="E6" s="538"/>
      <c r="F6" s="539"/>
      <c r="G6" s="540"/>
    </row>
    <row r="7" spans="2:7" ht="12">
      <c r="B7" s="716"/>
      <c r="C7" s="538" t="s">
        <v>422</v>
      </c>
      <c r="D7" s="538"/>
      <c r="E7" s="538"/>
      <c r="F7" s="539"/>
      <c r="G7" s="540"/>
    </row>
    <row r="8" spans="2:7" ht="12">
      <c r="B8" s="541" t="s">
        <v>346</v>
      </c>
      <c r="C8" s="542" t="s">
        <v>404</v>
      </c>
      <c r="D8" s="542"/>
      <c r="E8" s="542"/>
      <c r="F8" s="543"/>
      <c r="G8" s="544"/>
    </row>
    <row r="9" spans="2:7" ht="12">
      <c r="B9" s="545" t="s">
        <v>377</v>
      </c>
      <c r="C9" s="538" t="s">
        <v>405</v>
      </c>
      <c r="D9" s="538"/>
      <c r="E9" s="538"/>
      <c r="F9" s="539"/>
      <c r="G9" s="546"/>
    </row>
    <row r="10" spans="2:7" ht="24">
      <c r="B10" s="547" t="s">
        <v>342</v>
      </c>
      <c r="C10" s="548" t="s">
        <v>378</v>
      </c>
      <c r="D10" s="548" t="s">
        <v>520</v>
      </c>
      <c r="E10" s="548" t="s">
        <v>521</v>
      </c>
      <c r="F10" s="543" t="s">
        <v>149</v>
      </c>
      <c r="G10" s="544" t="s">
        <v>423</v>
      </c>
    </row>
    <row r="11" spans="2:7" ht="24">
      <c r="B11" s="541"/>
      <c r="C11" s="542"/>
      <c r="D11" s="542"/>
      <c r="E11" s="542"/>
      <c r="F11" s="543" t="s">
        <v>379</v>
      </c>
      <c r="G11" s="544" t="s">
        <v>424</v>
      </c>
    </row>
    <row r="12" spans="2:7" ht="24">
      <c r="B12" s="541"/>
      <c r="C12" s="542"/>
      <c r="D12" s="542"/>
      <c r="E12" s="542"/>
      <c r="F12" s="543" t="s">
        <v>425</v>
      </c>
      <c r="G12" s="544" t="s">
        <v>426</v>
      </c>
    </row>
    <row r="13" spans="2:7" ht="12">
      <c r="B13" s="541"/>
      <c r="C13" s="542"/>
      <c r="D13" s="704" t="s">
        <v>550</v>
      </c>
      <c r="E13" s="542"/>
      <c r="F13" s="543" t="s">
        <v>427</v>
      </c>
      <c r="G13" s="544" t="s">
        <v>428</v>
      </c>
    </row>
    <row r="14" spans="2:7" ht="12">
      <c r="B14" s="545" t="s">
        <v>380</v>
      </c>
      <c r="C14" s="538" t="s">
        <v>378</v>
      </c>
      <c r="D14" s="538" t="s">
        <v>520</v>
      </c>
      <c r="E14" s="549" t="s">
        <v>521</v>
      </c>
      <c r="F14" s="539"/>
      <c r="G14" s="546"/>
    </row>
    <row r="15" spans="2:7" ht="12">
      <c r="B15" s="541" t="s">
        <v>381</v>
      </c>
      <c r="C15" s="542" t="s">
        <v>378</v>
      </c>
      <c r="D15" s="548" t="s">
        <v>520</v>
      </c>
      <c r="E15" s="548" t="s">
        <v>521</v>
      </c>
      <c r="F15" s="543"/>
      <c r="G15" s="544"/>
    </row>
    <row r="16" spans="2:7" ht="12">
      <c r="B16" s="545" t="s">
        <v>429</v>
      </c>
      <c r="C16" s="538" t="s">
        <v>378</v>
      </c>
      <c r="D16" s="538" t="s">
        <v>520</v>
      </c>
      <c r="E16" s="549" t="s">
        <v>521</v>
      </c>
      <c r="F16" s="539"/>
      <c r="G16" s="546"/>
    </row>
    <row r="17" spans="2:7" ht="36">
      <c r="B17" s="547" t="s">
        <v>382</v>
      </c>
      <c r="C17" s="548" t="s">
        <v>378</v>
      </c>
      <c r="D17" s="548" t="s">
        <v>520</v>
      </c>
      <c r="E17" s="548" t="s">
        <v>521</v>
      </c>
      <c r="F17" s="543" t="s">
        <v>430</v>
      </c>
      <c r="G17" s="544" t="s">
        <v>431</v>
      </c>
    </row>
    <row r="18" spans="2:7" ht="36">
      <c r="B18" s="550" t="s">
        <v>383</v>
      </c>
      <c r="C18" s="549" t="s">
        <v>378</v>
      </c>
      <c r="D18" s="549" t="s">
        <v>520</v>
      </c>
      <c r="E18" s="549" t="s">
        <v>521</v>
      </c>
      <c r="F18" s="539" t="s">
        <v>430</v>
      </c>
      <c r="G18" s="546" t="s">
        <v>432</v>
      </c>
    </row>
    <row r="19" spans="2:7" ht="24">
      <c r="B19" s="550"/>
      <c r="C19" s="549"/>
      <c r="D19" s="549"/>
      <c r="E19" s="549"/>
      <c r="F19" s="539" t="s">
        <v>433</v>
      </c>
      <c r="G19" s="546" t="s">
        <v>434</v>
      </c>
    </row>
    <row r="20" spans="2:7" ht="48">
      <c r="B20" s="547" t="s">
        <v>435</v>
      </c>
      <c r="C20" s="548" t="s">
        <v>378</v>
      </c>
      <c r="D20" s="548" t="s">
        <v>520</v>
      </c>
      <c r="E20" s="548" t="s">
        <v>521</v>
      </c>
      <c r="F20" s="543" t="s">
        <v>436</v>
      </c>
      <c r="G20" s="544" t="s">
        <v>507</v>
      </c>
    </row>
    <row r="21" spans="2:7" ht="24">
      <c r="B21" s="550" t="s">
        <v>384</v>
      </c>
      <c r="C21" s="549" t="s">
        <v>378</v>
      </c>
      <c r="D21" s="549" t="s">
        <v>520</v>
      </c>
      <c r="E21" s="549" t="s">
        <v>521</v>
      </c>
      <c r="F21" s="539" t="s">
        <v>437</v>
      </c>
      <c r="G21" s="546" t="s">
        <v>494</v>
      </c>
    </row>
    <row r="22" spans="2:7" ht="24">
      <c r="B22" s="550"/>
      <c r="C22" s="549"/>
      <c r="D22" s="549"/>
      <c r="E22" s="549"/>
      <c r="F22" s="539" t="s">
        <v>438</v>
      </c>
      <c r="G22" s="546" t="s">
        <v>439</v>
      </c>
    </row>
    <row r="23" spans="2:7" ht="24">
      <c r="B23" s="547" t="s">
        <v>440</v>
      </c>
      <c r="C23" s="548" t="s">
        <v>385</v>
      </c>
      <c r="D23" s="548" t="s">
        <v>520</v>
      </c>
      <c r="E23" s="548" t="s">
        <v>521</v>
      </c>
      <c r="F23" s="543" t="s">
        <v>441</v>
      </c>
      <c r="G23" s="544" t="s">
        <v>493</v>
      </c>
    </row>
    <row r="24" spans="2:7" ht="24">
      <c r="B24" s="547"/>
      <c r="C24" s="548"/>
      <c r="D24" s="548"/>
      <c r="E24" s="548"/>
      <c r="F24" s="543" t="s">
        <v>442</v>
      </c>
      <c r="G24" s="544" t="s">
        <v>443</v>
      </c>
    </row>
    <row r="25" spans="2:7" ht="24">
      <c r="B25" s="547"/>
      <c r="C25" s="548"/>
      <c r="D25" s="548"/>
      <c r="E25" s="548"/>
      <c r="F25" s="543" t="s">
        <v>442</v>
      </c>
      <c r="G25" s="544" t="s">
        <v>443</v>
      </c>
    </row>
    <row r="26" spans="2:7" ht="12">
      <c r="B26" s="545" t="s">
        <v>444</v>
      </c>
      <c r="C26" s="538" t="s">
        <v>386</v>
      </c>
      <c r="D26" s="549" t="s">
        <v>522</v>
      </c>
      <c r="E26" s="538" t="s">
        <v>523</v>
      </c>
      <c r="F26" s="539"/>
      <c r="G26" s="539"/>
    </row>
    <row r="27" spans="2:7" ht="12">
      <c r="B27" s="541" t="s">
        <v>445</v>
      </c>
      <c r="C27" s="542" t="s">
        <v>387</v>
      </c>
      <c r="D27" s="542"/>
      <c r="E27" s="542"/>
      <c r="F27" s="543"/>
      <c r="G27" s="543"/>
    </row>
    <row r="28" spans="2:7" ht="12">
      <c r="B28" s="545" t="s">
        <v>388</v>
      </c>
      <c r="C28" s="538" t="s">
        <v>446</v>
      </c>
      <c r="D28" s="538"/>
      <c r="E28" s="538"/>
      <c r="F28" s="539"/>
      <c r="G28" s="539"/>
    </row>
    <row r="29" spans="2:7" ht="60.75" thickBot="1">
      <c r="B29" s="551" t="s">
        <v>447</v>
      </c>
      <c r="C29" s="552" t="s">
        <v>448</v>
      </c>
      <c r="D29" s="553"/>
      <c r="E29" s="553"/>
      <c r="F29" s="552"/>
      <c r="G29" s="552"/>
    </row>
    <row r="30" spans="2:7" ht="12">
      <c r="B30" s="717" t="s">
        <v>495</v>
      </c>
      <c r="C30" s="718"/>
      <c r="D30" s="718"/>
      <c r="E30" s="718"/>
      <c r="F30" s="718"/>
      <c r="G30" s="718"/>
    </row>
  </sheetData>
  <sheetProtection/>
  <mergeCells count="2">
    <mergeCell ref="B4:B7"/>
    <mergeCell ref="B30:G3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oddHeader>&amp;CLangton Investors' Report - December 2011</oddHeader>
    <oddFooter>&amp;CPage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N70"/>
  <sheetViews>
    <sheetView view="pageLayout" workbookViewId="0" topLeftCell="F1">
      <selection activeCell="M13" sqref="M13"/>
    </sheetView>
  </sheetViews>
  <sheetFormatPr defaultColWidth="9.140625" defaultRowHeight="12"/>
  <cols>
    <col min="1" max="1" width="6.421875" style="340" customWidth="1"/>
    <col min="2" max="2" width="32.140625" style="340" customWidth="1"/>
    <col min="3" max="3" width="15.7109375" style="340" customWidth="1"/>
    <col min="4" max="8" width="17.00390625" style="340" customWidth="1"/>
    <col min="9" max="9" width="32.140625" style="340" customWidth="1"/>
    <col min="10" max="12" width="17.00390625" style="340" customWidth="1"/>
    <col min="13" max="13" width="24.421875" style="340" bestFit="1" customWidth="1"/>
    <col min="14" max="16384" width="9.140625" style="340" customWidth="1"/>
  </cols>
  <sheetData>
    <row r="2" spans="2:13" ht="12.75" thickBot="1">
      <c r="B2" s="336" t="s">
        <v>16</v>
      </c>
      <c r="C2" s="336"/>
      <c r="D2" s="336"/>
      <c r="E2" s="336"/>
      <c r="F2" s="336"/>
      <c r="G2" s="336"/>
      <c r="H2" s="336"/>
      <c r="I2" s="336"/>
      <c r="J2" s="336"/>
      <c r="K2" s="336"/>
      <c r="L2" s="336"/>
      <c r="M2" s="336"/>
    </row>
    <row r="3" ht="12.75" thickBot="1"/>
    <row r="4" spans="2:13" ht="12">
      <c r="B4" s="554" t="s">
        <v>9</v>
      </c>
      <c r="C4" s="555"/>
      <c r="D4" s="556"/>
      <c r="E4" s="556"/>
      <c r="F4" s="557"/>
      <c r="I4" s="558" t="s">
        <v>209</v>
      </c>
      <c r="J4" s="559"/>
      <c r="K4" s="559"/>
      <c r="L4" s="559"/>
      <c r="M4" s="560"/>
    </row>
    <row r="5" spans="2:13" ht="12.75" thickBot="1">
      <c r="B5" s="561"/>
      <c r="C5" s="562"/>
      <c r="D5" s="562"/>
      <c r="E5" s="562"/>
      <c r="F5" s="563"/>
      <c r="I5" s="564"/>
      <c r="J5" s="565"/>
      <c r="K5" s="565"/>
      <c r="L5" s="565"/>
      <c r="M5" s="566"/>
    </row>
    <row r="6" spans="2:13" ht="12">
      <c r="B6" s="567" t="s">
        <v>10</v>
      </c>
      <c r="C6" s="568"/>
      <c r="D6" s="569"/>
      <c r="E6" s="570"/>
      <c r="F6" s="418">
        <v>72499</v>
      </c>
      <c r="I6" s="129" t="s">
        <v>547</v>
      </c>
      <c r="J6" s="44"/>
      <c r="K6" s="44"/>
      <c r="L6" s="124"/>
      <c r="M6" s="496">
        <v>45449399404</v>
      </c>
    </row>
    <row r="7" spans="2:13" ht="12.75" thickBot="1">
      <c r="B7" s="571" t="s">
        <v>11</v>
      </c>
      <c r="C7" s="572"/>
      <c r="D7" s="573"/>
      <c r="E7" s="574"/>
      <c r="F7" s="575">
        <v>7496212046.6</v>
      </c>
      <c r="I7" s="126" t="s">
        <v>548</v>
      </c>
      <c r="J7" s="127"/>
      <c r="K7" s="127"/>
      <c r="L7" s="128"/>
      <c r="M7" s="496">
        <v>46520719649.229996</v>
      </c>
    </row>
    <row r="8" spans="2:13" ht="12">
      <c r="B8" s="567" t="s">
        <v>12</v>
      </c>
      <c r="C8" s="568"/>
      <c r="D8" s="569"/>
      <c r="E8" s="570"/>
      <c r="F8" s="281">
        <v>437606</v>
      </c>
      <c r="I8" s="121" t="s">
        <v>17</v>
      </c>
      <c r="J8" s="122"/>
      <c r="K8" s="122"/>
      <c r="L8" s="123"/>
      <c r="M8" s="497">
        <v>158063061.98</v>
      </c>
    </row>
    <row r="9" spans="2:13" ht="12">
      <c r="B9" s="576" t="s">
        <v>13</v>
      </c>
      <c r="C9" s="577"/>
      <c r="D9" s="578"/>
      <c r="E9" s="579"/>
      <c r="F9" s="282">
        <v>45449399404</v>
      </c>
      <c r="I9" s="120" t="s">
        <v>18</v>
      </c>
      <c r="J9" s="44"/>
      <c r="K9" s="44"/>
      <c r="L9" s="124"/>
      <c r="M9" s="496">
        <v>143888477.08999634</v>
      </c>
    </row>
    <row r="10" spans="2:13" ht="12">
      <c r="B10" s="576" t="s">
        <v>14</v>
      </c>
      <c r="C10" s="577"/>
      <c r="D10" s="578"/>
      <c r="E10" s="579"/>
      <c r="F10" s="283">
        <v>463481</v>
      </c>
      <c r="I10" s="120" t="s">
        <v>19</v>
      </c>
      <c r="J10" s="44"/>
      <c r="K10" s="44"/>
      <c r="L10" s="124"/>
      <c r="M10" s="496">
        <v>938735346.9999931</v>
      </c>
    </row>
    <row r="11" spans="2:13" ht="12.75" thickBot="1">
      <c r="B11" s="571" t="s">
        <v>15</v>
      </c>
      <c r="C11" s="572"/>
      <c r="D11" s="573"/>
      <c r="E11" s="574"/>
      <c r="F11" s="580"/>
      <c r="I11" s="129" t="s">
        <v>508</v>
      </c>
      <c r="J11" s="44"/>
      <c r="K11" s="44"/>
      <c r="L11" s="124"/>
      <c r="M11" s="496">
        <v>1680381980.550003</v>
      </c>
    </row>
    <row r="12" spans="2:13" ht="12.75" thickBot="1">
      <c r="B12" s="581" t="s">
        <v>449</v>
      </c>
      <c r="C12" s="582"/>
      <c r="D12" s="582"/>
      <c r="E12" s="583"/>
      <c r="F12" s="584">
        <v>0.03429464879771879</v>
      </c>
      <c r="I12" s="125" t="s">
        <v>509</v>
      </c>
      <c r="J12" s="122"/>
      <c r="K12" s="122"/>
      <c r="L12" s="122"/>
      <c r="M12" s="497">
        <v>40952564114</v>
      </c>
    </row>
    <row r="13" spans="2:13" ht="12">
      <c r="B13" s="577"/>
      <c r="C13" s="585"/>
      <c r="D13" s="585"/>
      <c r="E13" s="585"/>
      <c r="F13" s="485"/>
      <c r="I13" s="129" t="s">
        <v>510</v>
      </c>
      <c r="J13" s="44"/>
      <c r="K13" s="44"/>
      <c r="L13" s="44"/>
      <c r="M13" s="531">
        <v>0.9010585</v>
      </c>
    </row>
    <row r="14" spans="2:13" ht="12">
      <c r="B14" s="577"/>
      <c r="C14" s="577"/>
      <c r="D14" s="578"/>
      <c r="E14" s="578"/>
      <c r="F14" s="485"/>
      <c r="I14" s="129" t="s">
        <v>511</v>
      </c>
      <c r="J14" s="44"/>
      <c r="K14" s="44"/>
      <c r="L14" s="44"/>
      <c r="M14" s="496">
        <v>4496835290.038231</v>
      </c>
    </row>
    <row r="15" spans="2:13" ht="12">
      <c r="B15" s="586"/>
      <c r="C15" s="585"/>
      <c r="D15" s="585"/>
      <c r="E15" s="585"/>
      <c r="F15" s="585"/>
      <c r="I15" s="129" t="s">
        <v>512</v>
      </c>
      <c r="J15" s="44"/>
      <c r="K15" s="44"/>
      <c r="L15" s="44"/>
      <c r="M15" s="531">
        <v>0.09894150000000002</v>
      </c>
    </row>
    <row r="16" spans="2:13" ht="12">
      <c r="B16" s="586"/>
      <c r="C16" s="585"/>
      <c r="D16" s="585"/>
      <c r="E16" s="585"/>
      <c r="F16" s="585"/>
      <c r="I16" s="129" t="s">
        <v>20</v>
      </c>
      <c r="J16" s="45"/>
      <c r="K16" s="45"/>
      <c r="L16" s="45"/>
      <c r="M16" s="496">
        <v>2381021329.1440005</v>
      </c>
    </row>
    <row r="17" spans="2:13" ht="12.75" thickBot="1">
      <c r="B17" s="577"/>
      <c r="C17" s="577"/>
      <c r="D17" s="578"/>
      <c r="E17" s="578"/>
      <c r="F17" s="485"/>
      <c r="I17" s="126" t="s">
        <v>21</v>
      </c>
      <c r="J17" s="130"/>
      <c r="K17" s="130"/>
      <c r="L17" s="130"/>
      <c r="M17" s="532">
        <v>0.05238839468769442</v>
      </c>
    </row>
    <row r="18" spans="2:6" ht="12.75" thickBot="1">
      <c r="B18" s="585"/>
      <c r="C18" s="585"/>
      <c r="D18" s="585"/>
      <c r="E18" s="585"/>
      <c r="F18" s="585"/>
    </row>
    <row r="19" spans="2:8" ht="24">
      <c r="B19" s="294" t="s">
        <v>22</v>
      </c>
      <c r="C19" s="295"/>
      <c r="D19" s="587" t="s">
        <v>23</v>
      </c>
      <c r="E19" s="588" t="s">
        <v>24</v>
      </c>
      <c r="F19" s="588" t="s">
        <v>25</v>
      </c>
      <c r="G19" s="588" t="s">
        <v>26</v>
      </c>
      <c r="H19" s="589" t="s">
        <v>27</v>
      </c>
    </row>
    <row r="20" spans="2:8" ht="12.75" thickBot="1">
      <c r="B20" s="296"/>
      <c r="C20" s="297"/>
      <c r="D20" s="590"/>
      <c r="E20" s="591" t="s">
        <v>28</v>
      </c>
      <c r="F20" s="591" t="s">
        <v>28</v>
      </c>
      <c r="G20" s="592" t="s">
        <v>29</v>
      </c>
      <c r="H20" s="592" t="s">
        <v>29</v>
      </c>
    </row>
    <row r="21" spans="2:8" ht="12">
      <c r="B21" s="298" t="s">
        <v>30</v>
      </c>
      <c r="C21" s="299"/>
      <c r="D21" s="593">
        <v>426796</v>
      </c>
      <c r="E21" s="594">
        <v>44167152678.49999</v>
      </c>
      <c r="F21" s="595">
        <v>0</v>
      </c>
      <c r="G21" s="596">
        <v>0.9742153662335445</v>
      </c>
      <c r="H21" s="597">
        <v>0.9710130506014479</v>
      </c>
    </row>
    <row r="22" spans="2:8" ht="12">
      <c r="B22" s="300" t="s">
        <v>452</v>
      </c>
      <c r="C22" s="301"/>
      <c r="D22" s="593">
        <v>5537</v>
      </c>
      <c r="E22" s="594">
        <v>652795291.28</v>
      </c>
      <c r="F22" s="595">
        <v>4159640.4400000004</v>
      </c>
      <c r="G22" s="598">
        <v>0.013567069918282874</v>
      </c>
      <c r="H22" s="599">
        <v>0.015213314406655055</v>
      </c>
    </row>
    <row r="23" spans="2:8" ht="12">
      <c r="B23" s="300" t="s">
        <v>453</v>
      </c>
      <c r="C23" s="301"/>
      <c r="D23" s="593">
        <v>2090</v>
      </c>
      <c r="E23" s="594">
        <v>252309349.2</v>
      </c>
      <c r="F23" s="595">
        <v>2978986.81</v>
      </c>
      <c r="G23" s="598">
        <v>0.00515532654846487</v>
      </c>
      <c r="H23" s="599">
        <v>0.00593364714867319</v>
      </c>
    </row>
    <row r="24" spans="2:8" ht="12">
      <c r="B24" s="300" t="s">
        <v>454</v>
      </c>
      <c r="C24" s="301"/>
      <c r="D24" s="593">
        <v>958</v>
      </c>
      <c r="E24" s="594">
        <v>115135161.83</v>
      </c>
      <c r="F24" s="595">
        <v>1934662.1699999997</v>
      </c>
      <c r="G24" s="598">
        <v>0.002312295973884657</v>
      </c>
      <c r="H24" s="599">
        <v>0.0026405278985906647</v>
      </c>
    </row>
    <row r="25" spans="2:8" ht="12">
      <c r="B25" s="300" t="s">
        <v>455</v>
      </c>
      <c r="C25" s="301"/>
      <c r="D25" s="593">
        <v>733</v>
      </c>
      <c r="E25" s="594">
        <v>82637869.19</v>
      </c>
      <c r="F25" s="595">
        <v>1726911.7400000002</v>
      </c>
      <c r="G25" s="598">
        <v>0.0017495572766647463</v>
      </c>
      <c r="H25" s="599">
        <v>0.0019039298827081884</v>
      </c>
    </row>
    <row r="26" spans="2:8" ht="12">
      <c r="B26" s="300" t="s">
        <v>456</v>
      </c>
      <c r="C26" s="301"/>
      <c r="D26" s="593">
        <v>423</v>
      </c>
      <c r="E26" s="594">
        <v>47914216.33</v>
      </c>
      <c r="F26" s="595">
        <v>1222583.58</v>
      </c>
      <c r="G26" s="598">
        <v>0.0009814589600802236</v>
      </c>
      <c r="H26" s="599">
        <v>0.0010552027526620697</v>
      </c>
    </row>
    <row r="27" spans="2:8" ht="12">
      <c r="B27" s="300" t="s">
        <v>457</v>
      </c>
      <c r="C27" s="301"/>
      <c r="D27" s="593">
        <v>247</v>
      </c>
      <c r="E27" s="594">
        <v>30768464.43</v>
      </c>
      <c r="F27" s="595">
        <v>898815.38</v>
      </c>
      <c r="G27" s="598">
        <v>0.0005387356248266445</v>
      </c>
      <c r="H27" s="599">
        <v>0.0006471473555666823</v>
      </c>
    </row>
    <row r="28" spans="2:8" ht="12">
      <c r="B28" s="300" t="s">
        <v>458</v>
      </c>
      <c r="C28" s="301"/>
      <c r="D28" s="593">
        <v>154</v>
      </c>
      <c r="E28" s="594">
        <v>17536942.26</v>
      </c>
      <c r="F28" s="595">
        <v>602842.99</v>
      </c>
      <c r="G28" s="598">
        <v>0.0003360430135057287</v>
      </c>
      <c r="H28" s="599">
        <v>0.00036365868732923557</v>
      </c>
    </row>
    <row r="29" spans="2:8" ht="12">
      <c r="B29" s="300" t="s">
        <v>459</v>
      </c>
      <c r="C29" s="301"/>
      <c r="D29" s="593">
        <v>124</v>
      </c>
      <c r="E29" s="594">
        <v>14932950.509999998</v>
      </c>
      <c r="F29" s="595">
        <v>563532.18</v>
      </c>
      <c r="G29" s="598">
        <v>0.00025603277219484095</v>
      </c>
      <c r="H29" s="599">
        <v>0.0002970387573642097</v>
      </c>
    </row>
    <row r="30" spans="2:8" ht="12">
      <c r="B30" s="300" t="s">
        <v>460</v>
      </c>
      <c r="C30" s="301"/>
      <c r="D30" s="593">
        <v>89</v>
      </c>
      <c r="E30" s="594">
        <v>11242923.71</v>
      </c>
      <c r="F30" s="595">
        <v>492542.04</v>
      </c>
      <c r="G30" s="598">
        <v>0.0001973585952335232</v>
      </c>
      <c r="H30" s="599">
        <v>0.00022684627388798117</v>
      </c>
    </row>
    <row r="31" spans="2:8" ht="12">
      <c r="B31" s="300" t="s">
        <v>461</v>
      </c>
      <c r="C31" s="301"/>
      <c r="D31" s="593">
        <v>62</v>
      </c>
      <c r="E31" s="594">
        <v>6678592.279999999</v>
      </c>
      <c r="F31" s="595">
        <v>295922.14</v>
      </c>
      <c r="G31" s="598">
        <v>0.00010934732979154665</v>
      </c>
      <c r="H31" s="599">
        <v>0.0001028137645608458</v>
      </c>
    </row>
    <row r="32" spans="2:8" ht="12">
      <c r="B32" s="300" t="s">
        <v>462</v>
      </c>
      <c r="C32" s="301"/>
      <c r="D32" s="593">
        <v>44</v>
      </c>
      <c r="E32" s="594">
        <v>4837114.43</v>
      </c>
      <c r="F32" s="595">
        <v>236679.36</v>
      </c>
      <c r="G32" s="598">
        <v>0.00010134630566045787</v>
      </c>
      <c r="H32" s="599">
        <v>0.00011054290069633375</v>
      </c>
    </row>
    <row r="33" spans="2:8" ht="12.75" thickBot="1">
      <c r="B33" s="302" t="s">
        <v>31</v>
      </c>
      <c r="C33" s="303"/>
      <c r="D33" s="593">
        <v>227</v>
      </c>
      <c r="E33" s="594">
        <v>29772673.560000006</v>
      </c>
      <c r="F33" s="595">
        <v>1931925.69</v>
      </c>
      <c r="G33" s="600">
        <v>0.00048006144786532674</v>
      </c>
      <c r="H33" s="601">
        <v>0.0004922795698575481</v>
      </c>
    </row>
    <row r="34" spans="2:8" ht="12.75" thickBot="1">
      <c r="B34" s="602" t="s">
        <v>32</v>
      </c>
      <c r="C34" s="603"/>
      <c r="D34" s="604">
        <v>437484</v>
      </c>
      <c r="E34" s="604">
        <v>45433714227.509995</v>
      </c>
      <c r="F34" s="604">
        <v>17045044.52</v>
      </c>
      <c r="G34" s="601">
        <v>1</v>
      </c>
      <c r="H34" s="601">
        <v>1</v>
      </c>
    </row>
    <row r="35" spans="2:8" ht="27" customHeight="1">
      <c r="B35" s="719" t="s">
        <v>33</v>
      </c>
      <c r="C35" s="719"/>
      <c r="D35" s="719"/>
      <c r="E35" s="719"/>
      <c r="F35" s="719"/>
      <c r="G35" s="719"/>
      <c r="H35" s="719"/>
    </row>
    <row r="36" spans="2:8" ht="12">
      <c r="B36" s="720"/>
      <c r="C36" s="720"/>
      <c r="D36" s="720"/>
      <c r="E36" s="720"/>
      <c r="F36" s="720"/>
      <c r="G36" s="720"/>
      <c r="H36" s="720"/>
    </row>
    <row r="38" spans="2:8" ht="12" customHeight="1">
      <c r="B38" s="577"/>
      <c r="C38" s="577"/>
      <c r="D38" s="605"/>
      <c r="E38" s="605"/>
      <c r="F38" s="605"/>
      <c r="G38" s="52"/>
      <c r="H38" s="52"/>
    </row>
    <row r="39" spans="7:8" ht="12.75" thickBot="1">
      <c r="G39" s="52"/>
      <c r="H39" s="52"/>
    </row>
    <row r="40" spans="2:13" ht="12">
      <c r="B40" s="554" t="s">
        <v>389</v>
      </c>
      <c r="C40" s="606"/>
      <c r="D40" s="305" t="s">
        <v>23</v>
      </c>
      <c r="E40" s="304" t="s">
        <v>390</v>
      </c>
      <c r="G40" s="52"/>
      <c r="H40" s="52"/>
      <c r="L40" s="607"/>
      <c r="M40" s="392"/>
    </row>
    <row r="41" spans="2:14" ht="12.75" thickBot="1">
      <c r="B41" s="310"/>
      <c r="C41" s="608"/>
      <c r="D41" s="308"/>
      <c r="E41" s="309" t="s">
        <v>28</v>
      </c>
      <c r="G41" s="52"/>
      <c r="H41" s="52"/>
      <c r="L41" s="607"/>
      <c r="M41" s="392"/>
      <c r="N41" s="609"/>
    </row>
    <row r="42" spans="2:14" ht="12">
      <c r="B42" s="567"/>
      <c r="C42" s="610"/>
      <c r="D42" s="611"/>
      <c r="E42" s="612"/>
      <c r="G42" s="613"/>
      <c r="H42" s="613"/>
      <c r="L42" s="607"/>
      <c r="M42" s="392"/>
      <c r="N42" s="609"/>
    </row>
    <row r="43" spans="2:14" ht="12">
      <c r="B43" s="576" t="s">
        <v>391</v>
      </c>
      <c r="C43" s="614"/>
      <c r="D43" s="615">
        <v>115</v>
      </c>
      <c r="E43" s="616">
        <v>12484604.459999999</v>
      </c>
      <c r="G43" s="617"/>
      <c r="H43" s="617"/>
      <c r="L43" s="607"/>
      <c r="M43" s="618"/>
      <c r="N43" s="609"/>
    </row>
    <row r="44" spans="2:14" ht="12">
      <c r="B44" s="576" t="s">
        <v>392</v>
      </c>
      <c r="C44" s="614"/>
      <c r="D44" s="615">
        <v>7300</v>
      </c>
      <c r="E44" s="616">
        <v>784691131.8599969</v>
      </c>
      <c r="G44" s="341"/>
      <c r="H44" s="341"/>
      <c r="L44" s="607"/>
      <c r="M44" s="618"/>
      <c r="N44" s="609"/>
    </row>
    <row r="45" spans="2:14" ht="12.75" thickBot="1">
      <c r="B45" s="571"/>
      <c r="C45" s="619"/>
      <c r="D45" s="620"/>
      <c r="E45" s="621"/>
      <c r="G45" s="341"/>
      <c r="H45" s="341"/>
      <c r="L45" s="607"/>
      <c r="M45" s="618"/>
      <c r="N45" s="609"/>
    </row>
    <row r="46" spans="2:14" ht="12">
      <c r="B46" s="577" t="s">
        <v>411</v>
      </c>
      <c r="C46" s="622"/>
      <c r="D46" s="622"/>
      <c r="G46" s="341"/>
      <c r="H46" s="341"/>
      <c r="L46" s="607"/>
      <c r="M46" s="618"/>
      <c r="N46" s="609"/>
    </row>
    <row r="47" spans="2:14" ht="12.75" thickBot="1">
      <c r="B47" s="577"/>
      <c r="C47" s="341"/>
      <c r="D47" s="623"/>
      <c r="E47" s="623"/>
      <c r="F47" s="605"/>
      <c r="G47" s="341"/>
      <c r="H47" s="341"/>
      <c r="L47" s="624"/>
      <c r="M47" s="624"/>
      <c r="N47" s="609"/>
    </row>
    <row r="48" spans="2:14" ht="12" customHeight="1">
      <c r="B48" s="306" t="s">
        <v>40</v>
      </c>
      <c r="C48" s="606"/>
      <c r="D48" s="305" t="s">
        <v>23</v>
      </c>
      <c r="E48" s="304" t="s">
        <v>41</v>
      </c>
      <c r="F48" s="605"/>
      <c r="G48" s="341"/>
      <c r="H48" s="341"/>
      <c r="N48" s="624"/>
    </row>
    <row r="49" spans="2:8" ht="12.75" thickBot="1">
      <c r="B49" s="310"/>
      <c r="C49" s="608"/>
      <c r="D49" s="308"/>
      <c r="E49" s="309" t="s">
        <v>28</v>
      </c>
      <c r="F49" s="605"/>
      <c r="G49" s="341"/>
      <c r="H49" s="341"/>
    </row>
    <row r="50" spans="2:8" ht="12">
      <c r="B50" s="625"/>
      <c r="C50" s="610"/>
      <c r="D50" s="626"/>
      <c r="E50" s="351"/>
      <c r="F50" s="605"/>
      <c r="G50" s="341"/>
      <c r="H50" s="341"/>
    </row>
    <row r="51" spans="2:8" ht="12">
      <c r="B51" s="576" t="s">
        <v>42</v>
      </c>
      <c r="C51" s="614"/>
      <c r="D51" s="615">
        <v>197</v>
      </c>
      <c r="E51" s="627">
        <v>6624394</v>
      </c>
      <c r="F51" s="605"/>
      <c r="G51" s="341"/>
      <c r="H51" s="341"/>
    </row>
    <row r="52" spans="2:8" ht="12">
      <c r="B52" s="576" t="s">
        <v>43</v>
      </c>
      <c r="C52" s="614"/>
      <c r="D52" s="615">
        <v>17</v>
      </c>
      <c r="E52" s="627">
        <v>618961</v>
      </c>
      <c r="F52" s="613"/>
      <c r="G52" s="341"/>
      <c r="H52" s="341"/>
    </row>
    <row r="53" spans="2:8" ht="12">
      <c r="B53" s="576" t="s">
        <v>44</v>
      </c>
      <c r="C53" s="614"/>
      <c r="D53" s="615">
        <v>214</v>
      </c>
      <c r="E53" s="627">
        <v>7243354</v>
      </c>
      <c r="F53" s="617"/>
      <c r="G53" s="341"/>
      <c r="H53" s="341"/>
    </row>
    <row r="54" spans="2:8" ht="12">
      <c r="B54" s="576" t="s">
        <v>211</v>
      </c>
      <c r="C54" s="614"/>
      <c r="D54" s="628">
        <v>0</v>
      </c>
      <c r="E54" s="627">
        <v>0</v>
      </c>
      <c r="F54" s="341"/>
      <c r="G54" s="341"/>
      <c r="H54" s="341"/>
    </row>
    <row r="55" spans="2:8" ht="12.75" thickBot="1">
      <c r="B55" s="629"/>
      <c r="C55" s="619"/>
      <c r="D55" s="630"/>
      <c r="E55" s="631"/>
      <c r="F55" s="341"/>
      <c r="G55" s="341"/>
      <c r="H55" s="341"/>
    </row>
    <row r="56" spans="6:14" ht="12.75" thickBot="1">
      <c r="F56" s="341"/>
      <c r="G56" s="341"/>
      <c r="H56" s="341"/>
      <c r="N56" s="341"/>
    </row>
    <row r="57" spans="2:14" ht="12">
      <c r="B57" s="554" t="s">
        <v>34</v>
      </c>
      <c r="C57" s="606"/>
      <c r="D57" s="305" t="s">
        <v>23</v>
      </c>
      <c r="E57" s="304" t="s">
        <v>24</v>
      </c>
      <c r="F57" s="341"/>
      <c r="G57" s="341"/>
      <c r="H57" s="341"/>
      <c r="N57" s="341"/>
    </row>
    <row r="58" spans="2:8" ht="12" customHeight="1" thickBot="1">
      <c r="B58" s="632"/>
      <c r="C58" s="633"/>
      <c r="D58" s="307"/>
      <c r="E58" s="307" t="s">
        <v>28</v>
      </c>
      <c r="F58" s="341"/>
      <c r="G58" s="341"/>
      <c r="H58" s="341"/>
    </row>
    <row r="59" spans="2:8" ht="12">
      <c r="B59" s="634"/>
      <c r="C59" s="635"/>
      <c r="D59" s="636"/>
      <c r="E59" s="637"/>
      <c r="F59" s="341"/>
      <c r="G59" s="341"/>
      <c r="H59" s="341"/>
    </row>
    <row r="60" spans="2:8" ht="12">
      <c r="B60" s="638" t="s">
        <v>35</v>
      </c>
      <c r="C60" s="614"/>
      <c r="D60" s="616">
        <v>401</v>
      </c>
      <c r="E60" s="616">
        <v>50426918</v>
      </c>
      <c r="F60" s="341"/>
      <c r="G60" s="341"/>
      <c r="H60" s="341"/>
    </row>
    <row r="61" spans="2:8" ht="12">
      <c r="B61" s="576"/>
      <c r="C61" s="614"/>
      <c r="D61" s="615"/>
      <c r="E61" s="616"/>
      <c r="F61" s="341"/>
      <c r="G61" s="341"/>
      <c r="H61" s="341"/>
    </row>
    <row r="62" spans="2:8" ht="12">
      <c r="B62" s="576" t="s">
        <v>36</v>
      </c>
      <c r="C62" s="614"/>
      <c r="D62" s="615">
        <v>33</v>
      </c>
      <c r="E62" s="616">
        <v>4502676</v>
      </c>
      <c r="F62" s="341"/>
      <c r="G62" s="341"/>
      <c r="H62" s="341"/>
    </row>
    <row r="63" spans="2:8" ht="12">
      <c r="B63" s="576" t="s">
        <v>37</v>
      </c>
      <c r="C63" s="614"/>
      <c r="D63" s="639">
        <v>18</v>
      </c>
      <c r="E63" s="640">
        <v>2336050</v>
      </c>
      <c r="F63" s="341"/>
      <c r="G63" s="341"/>
      <c r="H63" s="341"/>
    </row>
    <row r="64" spans="2:8" ht="12">
      <c r="B64" s="576" t="s">
        <v>38</v>
      </c>
      <c r="C64" s="614"/>
      <c r="D64" s="615">
        <v>137</v>
      </c>
      <c r="E64" s="616">
        <v>17851802</v>
      </c>
      <c r="F64" s="341"/>
      <c r="G64" s="341"/>
      <c r="H64" s="341"/>
    </row>
    <row r="65" spans="2:14" ht="12">
      <c r="B65" s="576"/>
      <c r="C65" s="614"/>
      <c r="D65" s="615"/>
      <c r="E65" s="616"/>
      <c r="F65" s="341"/>
      <c r="G65" s="341"/>
      <c r="H65" s="341"/>
      <c r="N65" s="341"/>
    </row>
    <row r="66" spans="2:8" ht="12">
      <c r="B66" s="576" t="s">
        <v>39</v>
      </c>
      <c r="C66" s="614"/>
      <c r="D66" s="615">
        <v>264</v>
      </c>
      <c r="E66" s="616">
        <v>32575115</v>
      </c>
      <c r="F66" s="341"/>
      <c r="G66" s="341"/>
      <c r="H66" s="341"/>
    </row>
    <row r="67" spans="2:8" ht="12.75" thickBot="1">
      <c r="B67" s="571"/>
      <c r="C67" s="619"/>
      <c r="D67" s="641"/>
      <c r="E67" s="642"/>
      <c r="F67" s="341"/>
      <c r="G67" s="341"/>
      <c r="H67" s="341"/>
    </row>
    <row r="68" spans="2:8" ht="12">
      <c r="B68" s="577"/>
      <c r="C68" s="341"/>
      <c r="D68" s="622"/>
      <c r="E68" s="622"/>
      <c r="F68" s="341"/>
      <c r="G68" s="341"/>
      <c r="H68" s="341"/>
    </row>
    <row r="69" spans="2:8" ht="12">
      <c r="B69" s="577"/>
      <c r="C69" s="341"/>
      <c r="D69" s="622"/>
      <c r="E69" s="622"/>
      <c r="F69" s="341"/>
      <c r="G69" s="341"/>
      <c r="H69" s="341"/>
    </row>
    <row r="70" spans="2:8" ht="12">
      <c r="B70" s="341"/>
      <c r="C70" s="341"/>
      <c r="D70" s="341"/>
      <c r="E70" s="341"/>
      <c r="F70" s="341"/>
      <c r="G70" s="341"/>
      <c r="H70" s="341"/>
    </row>
  </sheetData>
  <sheetProtection/>
  <mergeCells count="1">
    <mergeCell ref="B35:H36"/>
  </mergeCells>
  <conditionalFormatting sqref="D34:E34">
    <cfRule type="cellIs" priority="2" dxfId="2" operator="equal" stopIfTrue="1">
      <formula>" "</formula>
    </cfRule>
  </conditionalFormatting>
  <conditionalFormatting sqref="D34:F34">
    <cfRule type="cellIs" priority="1" dxfId="2"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9" r:id="rId1"/>
  <headerFooter>
    <oddHeader>&amp;CLangton Investors' Report - December 2011
</oddHeader>
    <oddFooter>&amp;CPage 3</oddFooter>
  </headerFooter>
</worksheet>
</file>

<file path=xl/worksheets/sheet4.xml><?xml version="1.0" encoding="utf-8"?>
<worksheet xmlns="http://schemas.openxmlformats.org/spreadsheetml/2006/main" xmlns:r="http://schemas.openxmlformats.org/officeDocument/2006/relationships">
  <dimension ref="B2:M53"/>
  <sheetViews>
    <sheetView view="pageLayout" workbookViewId="0" topLeftCell="G1">
      <selection activeCell="F52" sqref="F52:G52"/>
    </sheetView>
  </sheetViews>
  <sheetFormatPr defaultColWidth="23.8515625" defaultRowHeight="12"/>
  <cols>
    <col min="1" max="1" width="6.421875" style="0" customWidth="1"/>
    <col min="2" max="7" width="23.8515625" style="0" customWidth="1"/>
    <col min="8" max="8" width="6.421875" style="0" customWidth="1"/>
    <col min="9" max="9" width="56.28125" style="0" bestFit="1" customWidth="1"/>
    <col min="10" max="10" width="18.421875" style="0" bestFit="1" customWidth="1"/>
  </cols>
  <sheetData>
    <row r="1" ht="12.75" thickBot="1"/>
    <row r="2" spans="2:11" ht="24" customHeight="1">
      <c r="B2" s="526" t="s">
        <v>53</v>
      </c>
      <c r="C2" s="145"/>
      <c r="D2" s="148" t="s">
        <v>54</v>
      </c>
      <c r="E2" s="141" t="s">
        <v>29</v>
      </c>
      <c r="F2" s="526" t="s">
        <v>24</v>
      </c>
      <c r="G2" s="141" t="s">
        <v>29</v>
      </c>
      <c r="I2" s="150"/>
      <c r="J2" s="141" t="s">
        <v>46</v>
      </c>
      <c r="K2" s="142" t="s">
        <v>24</v>
      </c>
    </row>
    <row r="3" spans="2:11" ht="12.75" thickBot="1">
      <c r="B3" s="529" t="s">
        <v>55</v>
      </c>
      <c r="C3" s="147"/>
      <c r="D3" s="149" t="s">
        <v>56</v>
      </c>
      <c r="E3" s="143" t="s">
        <v>57</v>
      </c>
      <c r="F3" s="529" t="s">
        <v>28</v>
      </c>
      <c r="G3" s="143" t="s">
        <v>58</v>
      </c>
      <c r="I3" s="151" t="s">
        <v>45</v>
      </c>
      <c r="J3" s="152" t="s">
        <v>47</v>
      </c>
      <c r="K3" s="152" t="s">
        <v>47</v>
      </c>
    </row>
    <row r="4" spans="2:11" ht="12.75" thickBot="1">
      <c r="B4" s="722" t="s">
        <v>59</v>
      </c>
      <c r="C4" s="723"/>
      <c r="D4" s="172">
        <v>162198</v>
      </c>
      <c r="E4" s="173">
        <v>0.34995609313003123</v>
      </c>
      <c r="F4" s="174">
        <v>15503199475.25</v>
      </c>
      <c r="G4" s="175">
        <v>0.3411090068162722</v>
      </c>
      <c r="I4" s="529"/>
      <c r="J4" s="176"/>
      <c r="K4" s="143" t="s">
        <v>28</v>
      </c>
    </row>
    <row r="5" spans="2:11" ht="12">
      <c r="B5" s="724" t="s">
        <v>60</v>
      </c>
      <c r="C5" s="725"/>
      <c r="D5" s="177">
        <v>129841</v>
      </c>
      <c r="E5" s="173">
        <v>0.2801430910867975</v>
      </c>
      <c r="F5" s="178">
        <v>13859664029.24</v>
      </c>
      <c r="G5" s="179">
        <v>0.30494713296882436</v>
      </c>
      <c r="I5" s="521" t="s">
        <v>48</v>
      </c>
      <c r="J5" s="498">
        <v>0</v>
      </c>
      <c r="K5" s="499">
        <v>0</v>
      </c>
    </row>
    <row r="6" spans="2:11" ht="12">
      <c r="B6" s="724" t="s">
        <v>61</v>
      </c>
      <c r="C6" s="725"/>
      <c r="D6" s="177">
        <v>7913</v>
      </c>
      <c r="E6" s="173">
        <v>0.017072976022749584</v>
      </c>
      <c r="F6" s="178">
        <v>454290829.24</v>
      </c>
      <c r="G6" s="179">
        <v>0.009995529878538072</v>
      </c>
      <c r="I6" s="522" t="s">
        <v>49</v>
      </c>
      <c r="J6" s="499">
        <v>8033</v>
      </c>
      <c r="K6" s="499">
        <v>1028174520.8000007</v>
      </c>
    </row>
    <row r="7" spans="2:11" ht="12.75" thickBot="1">
      <c r="B7" s="724" t="s">
        <v>62</v>
      </c>
      <c r="C7" s="725"/>
      <c r="D7" s="177">
        <v>162918</v>
      </c>
      <c r="E7" s="173">
        <v>0.35150955486848434</v>
      </c>
      <c r="F7" s="178">
        <v>15632278121.330002</v>
      </c>
      <c r="G7" s="179">
        <v>0.34394905856403113</v>
      </c>
      <c r="I7" s="523" t="s">
        <v>50</v>
      </c>
      <c r="J7" s="500">
        <v>3829</v>
      </c>
      <c r="K7" s="500">
        <v>459624640.94</v>
      </c>
    </row>
    <row r="8" spans="2:11" ht="12.75" customHeight="1" thickBot="1">
      <c r="B8" s="726" t="s">
        <v>73</v>
      </c>
      <c r="C8" s="727"/>
      <c r="D8" s="177">
        <v>611</v>
      </c>
      <c r="E8" s="173">
        <v>0.001318284891937318</v>
      </c>
      <c r="F8" s="178">
        <v>-33097.51</v>
      </c>
      <c r="G8" s="179">
        <v>-7.282276656644503E-07</v>
      </c>
      <c r="I8" s="728" t="s">
        <v>549</v>
      </c>
      <c r="J8" s="728"/>
      <c r="K8" s="728"/>
    </row>
    <row r="9" spans="2:11" ht="12.75" thickBot="1">
      <c r="B9" s="734" t="s">
        <v>32</v>
      </c>
      <c r="C9" s="735"/>
      <c r="D9" s="180">
        <v>463481</v>
      </c>
      <c r="E9" s="181">
        <v>1</v>
      </c>
      <c r="F9" s="222">
        <v>45449399404.24999</v>
      </c>
      <c r="G9" s="221">
        <v>1.0000000000000002</v>
      </c>
      <c r="I9" s="729"/>
      <c r="J9" s="729"/>
      <c r="K9" s="729"/>
    </row>
    <row r="10" spans="2:11" ht="12">
      <c r="B10" s="183" t="s">
        <v>212</v>
      </c>
      <c r="C10" s="74"/>
      <c r="D10" s="184"/>
      <c r="E10" s="185"/>
      <c r="F10" s="184"/>
      <c r="G10" s="185"/>
      <c r="I10" s="293"/>
      <c r="J10" s="293"/>
      <c r="K10" s="293"/>
    </row>
    <row r="11" spans="2:11" ht="12">
      <c r="B11" s="736"/>
      <c r="C11" s="736"/>
      <c r="D11" s="736"/>
      <c r="E11" s="736"/>
      <c r="F11" s="736"/>
      <c r="G11" s="736"/>
      <c r="I11" s="76"/>
      <c r="J11" s="76"/>
      <c r="K11" s="186"/>
    </row>
    <row r="12" spans="8:13" ht="12.75" thickBot="1">
      <c r="H12" s="51"/>
      <c r="I12" s="191"/>
      <c r="J12" s="191"/>
      <c r="K12" s="191"/>
      <c r="L12" s="191"/>
      <c r="M12" s="191"/>
    </row>
    <row r="13" spans="2:12" ht="24">
      <c r="B13" s="524" t="s">
        <v>67</v>
      </c>
      <c r="C13" s="145"/>
      <c r="D13" s="187" t="s">
        <v>54</v>
      </c>
      <c r="E13" s="142" t="s">
        <v>29</v>
      </c>
      <c r="F13" s="524" t="s">
        <v>24</v>
      </c>
      <c r="G13" s="142" t="s">
        <v>29</v>
      </c>
      <c r="H13" s="263"/>
      <c r="I13" s="270" t="s">
        <v>406</v>
      </c>
      <c r="J13" s="270" t="s">
        <v>414</v>
      </c>
      <c r="K13" s="270" t="s">
        <v>415</v>
      </c>
      <c r="L13" s="271" t="s">
        <v>416</v>
      </c>
    </row>
    <row r="14" spans="2:12" ht="12.75" thickBot="1">
      <c r="B14" s="528" t="s">
        <v>55</v>
      </c>
      <c r="C14" s="146"/>
      <c r="D14" s="170" t="s">
        <v>56</v>
      </c>
      <c r="E14" s="144" t="s">
        <v>57</v>
      </c>
      <c r="F14" s="528" t="s">
        <v>28</v>
      </c>
      <c r="G14" s="144" t="s">
        <v>58</v>
      </c>
      <c r="H14" s="264"/>
      <c r="I14" s="272"/>
      <c r="J14" s="272" t="s">
        <v>29</v>
      </c>
      <c r="K14" s="272" t="s">
        <v>29</v>
      </c>
      <c r="L14" s="273" t="s">
        <v>29</v>
      </c>
    </row>
    <row r="15" spans="2:12" ht="12.75" thickBot="1">
      <c r="B15" s="521" t="s">
        <v>68</v>
      </c>
      <c r="C15" s="188"/>
      <c r="D15" s="189">
        <v>276144</v>
      </c>
      <c r="E15" s="96">
        <v>0.5958043587547278</v>
      </c>
      <c r="F15" s="190">
        <v>21916621060.559998</v>
      </c>
      <c r="G15" s="96">
        <v>0.48222025748111974</v>
      </c>
      <c r="H15" s="264"/>
      <c r="I15" s="274"/>
      <c r="J15" s="274"/>
      <c r="K15" s="274"/>
      <c r="L15" s="275"/>
    </row>
    <row r="16" spans="2:12" ht="12.75" thickBot="1">
      <c r="B16" s="522" t="s">
        <v>69</v>
      </c>
      <c r="C16" s="191"/>
      <c r="D16" s="192">
        <v>186717</v>
      </c>
      <c r="E16" s="68">
        <v>0.4028579380816042</v>
      </c>
      <c r="F16" s="193">
        <v>23532763291.159996</v>
      </c>
      <c r="G16" s="68">
        <v>0.5177794123532408</v>
      </c>
      <c r="H16" s="264"/>
      <c r="I16" s="276" t="s">
        <v>407</v>
      </c>
      <c r="J16" s="277"/>
      <c r="K16" s="277"/>
      <c r="L16" s="278"/>
    </row>
    <row r="17" spans="2:12" ht="12.75" thickBot="1">
      <c r="B17" s="194" t="s">
        <v>73</v>
      </c>
      <c r="C17" s="191"/>
      <c r="D17" s="192">
        <v>620</v>
      </c>
      <c r="E17" s="99">
        <v>0.0013377031636679821</v>
      </c>
      <c r="F17" s="193">
        <v>15005.83</v>
      </c>
      <c r="G17" s="99">
        <v>3.3016563941691015E-07</v>
      </c>
      <c r="H17" s="70"/>
      <c r="I17" s="46" t="s">
        <v>51</v>
      </c>
      <c r="J17" s="501">
        <v>0.023271863209620595</v>
      </c>
      <c r="K17" s="268">
        <v>0.02475246744409096</v>
      </c>
      <c r="L17" s="502">
        <v>0.19481223188770802</v>
      </c>
    </row>
    <row r="18" spans="2:12" ht="12.75" thickBot="1">
      <c r="B18" s="525" t="s">
        <v>32</v>
      </c>
      <c r="C18" s="195"/>
      <c r="D18" s="196">
        <v>463481</v>
      </c>
      <c r="E18" s="197">
        <v>1</v>
      </c>
      <c r="F18" s="222">
        <v>45449399404.24999</v>
      </c>
      <c r="G18" s="221">
        <v>1.0000000000000002</v>
      </c>
      <c r="H18" s="52"/>
      <c r="I18" s="46" t="s">
        <v>52</v>
      </c>
      <c r="J18" s="503">
        <v>0.0244467595247877</v>
      </c>
      <c r="K18" s="67">
        <v>0.025482468165915914</v>
      </c>
      <c r="L18" s="504">
        <v>0.18558686416238435</v>
      </c>
    </row>
    <row r="19" spans="2:12" ht="12" customHeight="1" thickBot="1">
      <c r="B19" s="5" t="s">
        <v>212</v>
      </c>
      <c r="C19" s="191"/>
      <c r="D19" s="198"/>
      <c r="E19" s="199"/>
      <c r="F19" s="198"/>
      <c r="G19" s="199"/>
      <c r="H19" s="52"/>
      <c r="I19" s="276" t="s">
        <v>408</v>
      </c>
      <c r="J19" s="533"/>
      <c r="K19" s="269"/>
      <c r="L19" s="534"/>
    </row>
    <row r="20" spans="8:13" ht="12.75" thickBot="1">
      <c r="H20" s="52"/>
      <c r="I20" s="46" t="s">
        <v>51</v>
      </c>
      <c r="J20" s="501">
        <v>0.020178865548042546</v>
      </c>
      <c r="K20" s="268">
        <v>0.021782194576806007</v>
      </c>
      <c r="L20" s="502">
        <v>0.16157690379126233</v>
      </c>
      <c r="M20" s="191"/>
    </row>
    <row r="21" spans="2:12" ht="12.75" thickBot="1">
      <c r="B21" s="526" t="s">
        <v>70</v>
      </c>
      <c r="C21" s="145"/>
      <c r="D21" s="148" t="s">
        <v>54</v>
      </c>
      <c r="E21" s="141" t="s">
        <v>29</v>
      </c>
      <c r="F21" s="526" t="s">
        <v>24</v>
      </c>
      <c r="G21" s="141" t="s">
        <v>29</v>
      </c>
      <c r="H21" s="263"/>
      <c r="I21" s="53" t="s">
        <v>52</v>
      </c>
      <c r="J21" s="503">
        <v>0.02153271401481682</v>
      </c>
      <c r="K21" s="67">
        <v>0.022577297504177266</v>
      </c>
      <c r="L21" s="504">
        <v>0.15275920816394128</v>
      </c>
    </row>
    <row r="22" spans="2:12" ht="12.75" thickBot="1">
      <c r="B22" s="528" t="s">
        <v>55</v>
      </c>
      <c r="C22" s="146"/>
      <c r="D22" s="149" t="s">
        <v>56</v>
      </c>
      <c r="E22" s="143" t="s">
        <v>57</v>
      </c>
      <c r="F22" s="529" t="s">
        <v>28</v>
      </c>
      <c r="G22" s="143" t="s">
        <v>58</v>
      </c>
      <c r="H22" s="264"/>
      <c r="I22" s="265"/>
      <c r="J22" s="265"/>
      <c r="K22" s="265"/>
      <c r="L22" s="265"/>
    </row>
    <row r="23" spans="2:12" ht="12">
      <c r="B23" s="521" t="s">
        <v>71</v>
      </c>
      <c r="C23" s="55"/>
      <c r="D23" s="82">
        <v>197148</v>
      </c>
      <c r="E23" s="68">
        <v>0.4253637150174441</v>
      </c>
      <c r="F23" s="80">
        <v>22498169926.850002</v>
      </c>
      <c r="G23" s="68">
        <v>0.49621747393860743</v>
      </c>
      <c r="H23" s="264"/>
      <c r="I23" s="54"/>
      <c r="J23" s="266"/>
      <c r="K23" s="267"/>
      <c r="L23" s="266"/>
    </row>
    <row r="24" spans="2:12" ht="12">
      <c r="B24" s="522" t="s">
        <v>72</v>
      </c>
      <c r="C24" s="59"/>
      <c r="D24" s="79">
        <v>266324</v>
      </c>
      <c r="E24" s="68">
        <v>0.5746168667108252</v>
      </c>
      <c r="F24" s="78">
        <v>22950824109.71</v>
      </c>
      <c r="G24" s="68">
        <v>0.5037712681845206</v>
      </c>
      <c r="H24" s="264"/>
      <c r="I24" s="54"/>
      <c r="J24" s="266"/>
      <c r="K24" s="267"/>
      <c r="L24" s="266"/>
    </row>
    <row r="25" spans="2:9" ht="12.75" thickBot="1">
      <c r="B25" s="522" t="s">
        <v>73</v>
      </c>
      <c r="C25" s="59"/>
      <c r="D25" s="83">
        <v>9</v>
      </c>
      <c r="E25" s="68">
        <v>1.9418271730664255E-05</v>
      </c>
      <c r="F25" s="81">
        <v>405320.99</v>
      </c>
      <c r="G25" s="68">
        <v>1.1257876872004297E-05</v>
      </c>
      <c r="H25" s="70"/>
      <c r="I25" s="5"/>
    </row>
    <row r="26" spans="2:8" ht="12.75" thickBot="1">
      <c r="B26" s="525" t="s">
        <v>32</v>
      </c>
      <c r="C26" s="56"/>
      <c r="D26" s="84">
        <v>463481</v>
      </c>
      <c r="E26" s="200">
        <v>1</v>
      </c>
      <c r="F26" s="222">
        <v>45449399404.24999</v>
      </c>
      <c r="G26" s="221">
        <v>1.0000000000000002</v>
      </c>
      <c r="H26" s="52"/>
    </row>
    <row r="27" spans="2:8" ht="12">
      <c r="B27" s="5" t="s">
        <v>212</v>
      </c>
      <c r="C27" s="171"/>
      <c r="D27" s="201"/>
      <c r="E27" s="202"/>
      <c r="F27" s="201"/>
      <c r="G27" s="202"/>
      <c r="H27" s="52"/>
    </row>
    <row r="28" ht="12.75" thickBot="1"/>
    <row r="29" spans="2:10" ht="12" customHeight="1">
      <c r="B29" s="737" t="s">
        <v>74</v>
      </c>
      <c r="C29" s="738"/>
      <c r="D29" s="527" t="s">
        <v>23</v>
      </c>
      <c r="E29" s="141" t="s">
        <v>29</v>
      </c>
      <c r="F29" s="526" t="s">
        <v>24</v>
      </c>
      <c r="G29" s="141" t="s">
        <v>29</v>
      </c>
      <c r="I29" s="730" t="s">
        <v>213</v>
      </c>
      <c r="J29" s="731"/>
    </row>
    <row r="30" spans="2:10" ht="12.75" thickBot="1">
      <c r="B30" s="529" t="s">
        <v>28</v>
      </c>
      <c r="C30" s="147"/>
      <c r="D30" s="530" t="s">
        <v>75</v>
      </c>
      <c r="E30" s="143" t="s">
        <v>57</v>
      </c>
      <c r="F30" s="529" t="s">
        <v>28</v>
      </c>
      <c r="G30" s="143" t="s">
        <v>58</v>
      </c>
      <c r="I30" s="732"/>
      <c r="J30" s="733"/>
    </row>
    <row r="31" spans="2:10" ht="12">
      <c r="B31" s="203" t="s">
        <v>215</v>
      </c>
      <c r="C31" s="204"/>
      <c r="D31" s="205">
        <v>117198</v>
      </c>
      <c r="E31" s="206">
        <v>0.26781625480455024</v>
      </c>
      <c r="F31" s="205">
        <v>3288074788.54</v>
      </c>
      <c r="G31" s="206">
        <v>0.07234583584554198</v>
      </c>
      <c r="I31" s="227" t="s">
        <v>63</v>
      </c>
      <c r="J31" s="253">
        <v>0.0499</v>
      </c>
    </row>
    <row r="32" spans="2:10" ht="12">
      <c r="B32" s="207" t="s">
        <v>216</v>
      </c>
      <c r="C32" s="208"/>
      <c r="D32" s="209">
        <v>131974</v>
      </c>
      <c r="E32" s="210">
        <v>0.3015817881838914</v>
      </c>
      <c r="F32" s="209">
        <v>9798493494.9</v>
      </c>
      <c r="G32" s="210">
        <v>0.21559126464711878</v>
      </c>
      <c r="I32" s="254" t="s">
        <v>64</v>
      </c>
      <c r="J32" s="255">
        <v>39874</v>
      </c>
    </row>
    <row r="33" spans="2:11" ht="12">
      <c r="B33" s="207" t="s">
        <v>217</v>
      </c>
      <c r="C33" s="208"/>
      <c r="D33" s="209">
        <v>95186</v>
      </c>
      <c r="E33" s="210">
        <v>0.2175152991503773</v>
      </c>
      <c r="F33" s="209">
        <v>11695426947.28</v>
      </c>
      <c r="G33" s="210">
        <v>0.25732852580495796</v>
      </c>
      <c r="I33" s="254" t="s">
        <v>65</v>
      </c>
      <c r="J33" s="256">
        <v>0.0509</v>
      </c>
      <c r="K33" s="161"/>
    </row>
    <row r="34" spans="2:11" ht="12.75" thickBot="1">
      <c r="B34" s="207" t="s">
        <v>218</v>
      </c>
      <c r="C34" s="208"/>
      <c r="D34" s="209">
        <v>49682</v>
      </c>
      <c r="E34" s="210">
        <v>0.11353135011859984</v>
      </c>
      <c r="F34" s="209">
        <v>8522272352.14</v>
      </c>
      <c r="G34" s="210">
        <v>0.18751122047704022</v>
      </c>
      <c r="I34" s="231" t="s">
        <v>66</v>
      </c>
      <c r="J34" s="257">
        <v>39846</v>
      </c>
      <c r="K34" s="161"/>
    </row>
    <row r="35" spans="2:7" ht="12">
      <c r="B35" s="207" t="s">
        <v>219</v>
      </c>
      <c r="C35" s="208"/>
      <c r="D35" s="209">
        <v>22107</v>
      </c>
      <c r="E35" s="210">
        <v>0.05051804591344725</v>
      </c>
      <c r="F35" s="209">
        <v>4890795373.5</v>
      </c>
      <c r="G35" s="210">
        <v>0.10760968104453528</v>
      </c>
    </row>
    <row r="36" spans="2:7" ht="12.75" thickBot="1">
      <c r="B36" s="207" t="s">
        <v>220</v>
      </c>
      <c r="C36" s="208"/>
      <c r="D36" s="209">
        <v>9689</v>
      </c>
      <c r="E36" s="210">
        <v>0.02214092128535715</v>
      </c>
      <c r="F36" s="209">
        <v>2630323722.7799997</v>
      </c>
      <c r="G36" s="210">
        <v>0.057873673960248416</v>
      </c>
    </row>
    <row r="37" spans="2:10" ht="12.75" customHeight="1">
      <c r="B37" s="207" t="s">
        <v>221</v>
      </c>
      <c r="C37" s="208"/>
      <c r="D37" s="209">
        <v>4914</v>
      </c>
      <c r="E37" s="210">
        <v>0.011229279306042422</v>
      </c>
      <c r="F37" s="209">
        <v>1582864562.5600002</v>
      </c>
      <c r="G37" s="210">
        <v>0.034826963245425065</v>
      </c>
      <c r="I37" s="730" t="s">
        <v>214</v>
      </c>
      <c r="J37" s="731"/>
    </row>
    <row r="38" spans="2:10" ht="12.75" thickBot="1">
      <c r="B38" s="207" t="s">
        <v>222</v>
      </c>
      <c r="C38" s="208"/>
      <c r="D38" s="209">
        <v>2743</v>
      </c>
      <c r="E38" s="210">
        <v>0.006268195591468124</v>
      </c>
      <c r="F38" s="209">
        <v>1019437509.9300001</v>
      </c>
      <c r="G38" s="210">
        <v>0.02243016460733604</v>
      </c>
      <c r="I38" s="732"/>
      <c r="J38" s="733"/>
    </row>
    <row r="39" spans="2:10" ht="12">
      <c r="B39" s="207" t="s">
        <v>223</v>
      </c>
      <c r="C39" s="208"/>
      <c r="D39" s="209">
        <v>1623</v>
      </c>
      <c r="E39" s="210">
        <v>0.003708815692655037</v>
      </c>
      <c r="F39" s="209">
        <v>685376320.98</v>
      </c>
      <c r="G39" s="210">
        <v>0.015079986313832401</v>
      </c>
      <c r="I39" s="227" t="s">
        <v>63</v>
      </c>
      <c r="J39" s="253">
        <v>0.0424</v>
      </c>
    </row>
    <row r="40" spans="2:10" ht="12">
      <c r="B40" s="207" t="s">
        <v>224</v>
      </c>
      <c r="C40" s="208"/>
      <c r="D40" s="209">
        <v>1134</v>
      </c>
      <c r="E40" s="210">
        <v>0.002591372147548251</v>
      </c>
      <c r="F40" s="209">
        <v>536045493.98</v>
      </c>
      <c r="G40" s="210">
        <v>0.011794336141131167</v>
      </c>
      <c r="I40" s="254" t="s">
        <v>64</v>
      </c>
      <c r="J40" s="255">
        <v>39874</v>
      </c>
    </row>
    <row r="41" spans="2:10" ht="12" customHeight="1">
      <c r="B41" s="207" t="s">
        <v>225</v>
      </c>
      <c r="C41" s="208"/>
      <c r="D41" s="209">
        <v>626</v>
      </c>
      <c r="E41" s="210">
        <v>0.0014305105505866007</v>
      </c>
      <c r="F41" s="209">
        <v>323172051.78000003</v>
      </c>
      <c r="G41" s="210">
        <v>0.007110590151242982</v>
      </c>
      <c r="I41" s="254" t="s">
        <v>65</v>
      </c>
      <c r="J41" s="256">
        <v>0.0469</v>
      </c>
    </row>
    <row r="42" spans="2:10" ht="12.75" thickBot="1">
      <c r="B42" s="207" t="s">
        <v>226</v>
      </c>
      <c r="C42" s="208"/>
      <c r="D42" s="209">
        <v>278</v>
      </c>
      <c r="E42" s="210">
        <v>0.0006352746534553914</v>
      </c>
      <c r="F42" s="209">
        <v>158990281.73999998</v>
      </c>
      <c r="G42" s="210">
        <v>0.003498182238399101</v>
      </c>
      <c r="I42" s="231" t="s">
        <v>66</v>
      </c>
      <c r="J42" s="257">
        <v>39846</v>
      </c>
    </row>
    <row r="43" spans="2:7" ht="12">
      <c r="B43" s="207" t="s">
        <v>227</v>
      </c>
      <c r="C43" s="208"/>
      <c r="D43" s="209">
        <v>162</v>
      </c>
      <c r="E43" s="210">
        <v>0.0003701960210783216</v>
      </c>
      <c r="F43" s="209">
        <v>100719460.63</v>
      </c>
      <c r="G43" s="210">
        <v>0.0022160790230762915</v>
      </c>
    </row>
    <row r="44" spans="2:7" ht="12">
      <c r="B44" s="207" t="s">
        <v>228</v>
      </c>
      <c r="C44" s="208"/>
      <c r="D44" s="209">
        <v>113</v>
      </c>
      <c r="E44" s="210">
        <v>0.000258223150505249</v>
      </c>
      <c r="F44" s="209">
        <v>76175237.7</v>
      </c>
      <c r="G44" s="210">
        <v>0.001676044979678326</v>
      </c>
    </row>
    <row r="45" spans="2:7" ht="12">
      <c r="B45" s="207" t="s">
        <v>229</v>
      </c>
      <c r="C45" s="208"/>
      <c r="D45" s="209">
        <v>60</v>
      </c>
      <c r="E45" s="210">
        <v>0.0001371096374364154</v>
      </c>
      <c r="F45" s="209">
        <v>43292614.29</v>
      </c>
      <c r="G45" s="210">
        <v>0.0009525453550098296</v>
      </c>
    </row>
    <row r="46" spans="2:7" ht="12">
      <c r="B46" s="207" t="s">
        <v>230</v>
      </c>
      <c r="C46" s="208"/>
      <c r="D46" s="209">
        <v>41</v>
      </c>
      <c r="E46" s="210">
        <v>9.369158558155053E-05</v>
      </c>
      <c r="F46" s="209">
        <v>31427368.28</v>
      </c>
      <c r="G46" s="210">
        <v>0.0006914803868107375</v>
      </c>
    </row>
    <row r="47" spans="2:7" ht="12">
      <c r="B47" s="207" t="s">
        <v>231</v>
      </c>
      <c r="C47" s="208"/>
      <c r="D47" s="209">
        <v>35</v>
      </c>
      <c r="E47" s="210">
        <v>7.998062183790898E-05</v>
      </c>
      <c r="F47" s="209">
        <v>28831919.540000003</v>
      </c>
      <c r="G47" s="210">
        <v>0.0006343740493442062</v>
      </c>
    </row>
    <row r="48" spans="2:7" ht="12">
      <c r="B48" s="207" t="s">
        <v>232</v>
      </c>
      <c r="C48" s="208"/>
      <c r="D48" s="209">
        <v>16</v>
      </c>
      <c r="E48" s="210">
        <v>3.656256998304411E-05</v>
      </c>
      <c r="F48" s="209">
        <v>13935643</v>
      </c>
      <c r="G48" s="210">
        <v>0.00030661885927714546</v>
      </c>
    </row>
    <row r="49" spans="2:7" ht="12">
      <c r="B49" s="207" t="s">
        <v>233</v>
      </c>
      <c r="C49" s="208"/>
      <c r="D49" s="209">
        <v>11</v>
      </c>
      <c r="E49" s="210">
        <v>2.5136766863342824E-05</v>
      </c>
      <c r="F49" s="209">
        <v>10138584.030000001</v>
      </c>
      <c r="G49" s="210">
        <v>0.0002230741035748465</v>
      </c>
    </row>
    <row r="50" spans="2:7" ht="12">
      <c r="B50" s="207" t="s">
        <v>234</v>
      </c>
      <c r="C50" s="208"/>
      <c r="D50" s="209">
        <v>14</v>
      </c>
      <c r="E50" s="210">
        <v>3.19922487351636E-05</v>
      </c>
      <c r="F50" s="209">
        <v>13605676.139999999</v>
      </c>
      <c r="G50" s="210">
        <v>0.0002993587664193949</v>
      </c>
    </row>
    <row r="51" spans="2:7" ht="12.75" thickBot="1">
      <c r="B51" s="211" t="s">
        <v>208</v>
      </c>
      <c r="C51" s="212"/>
      <c r="D51" s="213">
        <v>0</v>
      </c>
      <c r="E51" s="214">
        <v>0</v>
      </c>
      <c r="F51" s="213">
        <v>0</v>
      </c>
      <c r="G51" s="214">
        <v>0</v>
      </c>
    </row>
    <row r="52" spans="2:7" ht="12.75" thickBot="1">
      <c r="B52" s="525" t="s">
        <v>32</v>
      </c>
      <c r="C52" s="56"/>
      <c r="D52" s="84">
        <v>437606</v>
      </c>
      <c r="E52" s="215">
        <v>1</v>
      </c>
      <c r="F52" s="222">
        <v>45449399404.24999</v>
      </c>
      <c r="G52" s="221">
        <v>1.0000000000000002</v>
      </c>
    </row>
    <row r="53" spans="2:7" ht="12.75" customHeight="1">
      <c r="B53" s="721" t="s">
        <v>513</v>
      </c>
      <c r="C53" s="721"/>
      <c r="D53" s="721"/>
      <c r="E53" s="721"/>
      <c r="F53" s="721"/>
      <c r="G53" s="721"/>
    </row>
  </sheetData>
  <sheetProtection/>
  <mergeCells count="12">
    <mergeCell ref="I8:K9"/>
    <mergeCell ref="I37:J38"/>
    <mergeCell ref="B9:C9"/>
    <mergeCell ref="B11:G11"/>
    <mergeCell ref="I29:J30"/>
    <mergeCell ref="B29:C29"/>
    <mergeCell ref="B53:G53"/>
    <mergeCell ref="B4:C4"/>
    <mergeCell ref="B5:C5"/>
    <mergeCell ref="B6:C6"/>
    <mergeCell ref="B7:C7"/>
    <mergeCell ref="B8:C8"/>
  </mergeCells>
  <printOptions/>
  <pageMargins left="0.7086614173228347" right="0.7086614173228347" top="0.7480314960629921" bottom="0.7480314960629921" header="0.31496062992125984" footer="0.31496062992125984"/>
  <pageSetup horizontalDpi="600" verticalDpi="600" orientation="landscape" paperSize="9" scale="52" r:id="rId1"/>
  <headerFooter>
    <oddHeader>&amp;CLangton Investors' Report - December 2011
</oddHeader>
    <oddFooter>&amp;CPage 4</oddFooter>
  </headerFooter>
</worksheet>
</file>

<file path=xl/worksheets/sheet5.xml><?xml version="1.0" encoding="utf-8"?>
<worksheet xmlns="http://schemas.openxmlformats.org/spreadsheetml/2006/main" xmlns:r="http://schemas.openxmlformats.org/officeDocument/2006/relationships">
  <dimension ref="B2:M52"/>
  <sheetViews>
    <sheetView view="pageLayout" workbookViewId="0" topLeftCell="F1">
      <selection activeCell="L26" sqref="L26:M26"/>
    </sheetView>
  </sheetViews>
  <sheetFormatPr defaultColWidth="27.140625" defaultRowHeight="12"/>
  <cols>
    <col min="1" max="1" width="6.421875" style="1" customWidth="1"/>
    <col min="2" max="2" width="40.7109375" style="1" customWidth="1"/>
    <col min="3" max="4" width="16.57421875" style="1" customWidth="1"/>
    <col min="5" max="5" width="17.7109375" style="1" bestFit="1" customWidth="1"/>
    <col min="6" max="6" width="16.57421875" style="1" customWidth="1"/>
    <col min="7" max="7" width="6.421875" style="1" customWidth="1"/>
    <col min="8" max="8" width="12.00390625" style="1" bestFit="1" customWidth="1"/>
    <col min="9" max="9" width="41.8515625" style="1" customWidth="1"/>
    <col min="10" max="13" width="16.57421875" style="1" customWidth="1"/>
    <col min="14" max="16384" width="27.140625" style="1" customWidth="1"/>
  </cols>
  <sheetData>
    <row r="1" ht="12.75" thickBot="1"/>
    <row r="2" spans="2:13" ht="12">
      <c r="B2" s="141" t="s">
        <v>118</v>
      </c>
      <c r="C2" s="167" t="s">
        <v>23</v>
      </c>
      <c r="D2" s="141" t="s">
        <v>29</v>
      </c>
      <c r="E2" s="166" t="s">
        <v>24</v>
      </c>
      <c r="F2" s="141" t="s">
        <v>29</v>
      </c>
      <c r="H2" s="737" t="s">
        <v>98</v>
      </c>
      <c r="I2" s="738"/>
      <c r="J2" s="141" t="s">
        <v>23</v>
      </c>
      <c r="K2" s="141" t="s">
        <v>29</v>
      </c>
      <c r="L2" s="166" t="s">
        <v>24</v>
      </c>
      <c r="M2" s="141" t="s">
        <v>29</v>
      </c>
    </row>
    <row r="3" spans="2:13" ht="12.75" thickBot="1">
      <c r="B3" s="143"/>
      <c r="C3" s="169" t="s">
        <v>75</v>
      </c>
      <c r="D3" s="143" t="s">
        <v>57</v>
      </c>
      <c r="E3" s="168" t="s">
        <v>28</v>
      </c>
      <c r="F3" s="143" t="s">
        <v>58</v>
      </c>
      <c r="H3" s="739" t="s">
        <v>99</v>
      </c>
      <c r="I3" s="740"/>
      <c r="J3" s="143" t="s">
        <v>75</v>
      </c>
      <c r="K3" s="143" t="s">
        <v>57</v>
      </c>
      <c r="L3" s="168" t="s">
        <v>28</v>
      </c>
      <c r="M3" s="143" t="s">
        <v>58</v>
      </c>
    </row>
    <row r="4" spans="2:13" ht="12">
      <c r="B4" s="50" t="s">
        <v>119</v>
      </c>
      <c r="C4" s="91">
        <v>47501</v>
      </c>
      <c r="D4" s="87">
        <v>0.10854741479778614</v>
      </c>
      <c r="E4" s="216">
        <v>2227277828.03</v>
      </c>
      <c r="F4" s="87">
        <v>0.04900566030027009</v>
      </c>
      <c r="H4" s="57" t="s">
        <v>91</v>
      </c>
      <c r="I4" s="65"/>
      <c r="J4" s="217">
        <v>78215</v>
      </c>
      <c r="K4" s="218">
        <v>0.1787338382014872</v>
      </c>
      <c r="L4" s="219">
        <v>2338720215.9900002</v>
      </c>
      <c r="M4" s="218">
        <v>0.051457670434503146</v>
      </c>
    </row>
    <row r="5" spans="2:13" ht="12">
      <c r="B5" s="46" t="s">
        <v>120</v>
      </c>
      <c r="C5" s="91">
        <v>69322</v>
      </c>
      <c r="D5" s="87">
        <v>0.15841190477278647</v>
      </c>
      <c r="E5" s="216">
        <v>4938934587.58</v>
      </c>
      <c r="F5" s="87">
        <v>0.10866886366766274</v>
      </c>
      <c r="H5" s="58" t="s">
        <v>92</v>
      </c>
      <c r="I5" s="66"/>
      <c r="J5" s="89">
        <v>107111</v>
      </c>
      <c r="K5" s="87">
        <v>0.24476583959086484</v>
      </c>
      <c r="L5" s="86">
        <v>7860797126.28</v>
      </c>
      <c r="M5" s="87">
        <v>0.17295711779075637</v>
      </c>
    </row>
    <row r="6" spans="2:13" ht="12">
      <c r="B6" s="46" t="s">
        <v>121</v>
      </c>
      <c r="C6" s="91">
        <v>91741</v>
      </c>
      <c r="D6" s="87">
        <v>0.2096429208009031</v>
      </c>
      <c r="E6" s="216">
        <v>8549615722.45</v>
      </c>
      <c r="F6" s="87">
        <v>0.18811284273539203</v>
      </c>
      <c r="H6" s="58" t="s">
        <v>93</v>
      </c>
      <c r="I6" s="66"/>
      <c r="J6" s="89">
        <v>116578</v>
      </c>
      <c r="K6" s="87">
        <v>0.26639945521770725</v>
      </c>
      <c r="L6" s="86">
        <v>13975764936.42</v>
      </c>
      <c r="M6" s="87">
        <v>0.307501641817364</v>
      </c>
    </row>
    <row r="7" spans="2:13" ht="12">
      <c r="B7" s="46" t="s">
        <v>122</v>
      </c>
      <c r="C7" s="91">
        <v>119920</v>
      </c>
      <c r="D7" s="87">
        <v>0.2740364620229156</v>
      </c>
      <c r="E7" s="216">
        <v>14424108447.279999</v>
      </c>
      <c r="F7" s="87">
        <v>0.31736631587037867</v>
      </c>
      <c r="H7" s="58" t="s">
        <v>94</v>
      </c>
      <c r="I7" s="66"/>
      <c r="J7" s="89">
        <v>26523</v>
      </c>
      <c r="K7" s="87">
        <v>0.06060931522876743</v>
      </c>
      <c r="L7" s="86">
        <v>3898620548.2</v>
      </c>
      <c r="M7" s="87">
        <v>0.08577936340860508</v>
      </c>
    </row>
    <row r="8" spans="2:13" ht="12">
      <c r="B8" s="46" t="s">
        <v>123</v>
      </c>
      <c r="C8" s="91">
        <v>74534</v>
      </c>
      <c r="D8" s="87">
        <v>0.1703221619447631</v>
      </c>
      <c r="E8" s="216">
        <v>10729607938.470001</v>
      </c>
      <c r="F8" s="87">
        <v>0.23607810178437236</v>
      </c>
      <c r="H8" s="58" t="s">
        <v>95</v>
      </c>
      <c r="I8" s="66"/>
      <c r="J8" s="89">
        <v>22449</v>
      </c>
      <c r="K8" s="87">
        <v>0.05129957084683483</v>
      </c>
      <c r="L8" s="86">
        <v>3237150982.77</v>
      </c>
      <c r="M8" s="87">
        <v>0.07122538526806786</v>
      </c>
    </row>
    <row r="9" spans="2:13" ht="12">
      <c r="B9" s="46" t="s">
        <v>124</v>
      </c>
      <c r="C9" s="91">
        <v>21444</v>
      </c>
      <c r="D9" s="87">
        <v>0.04900298441977487</v>
      </c>
      <c r="E9" s="216">
        <v>2873700909.88</v>
      </c>
      <c r="F9" s="87">
        <v>0.06322857832186865</v>
      </c>
      <c r="H9" s="58" t="s">
        <v>96</v>
      </c>
      <c r="I9" s="66"/>
      <c r="J9" s="89">
        <v>22609</v>
      </c>
      <c r="K9" s="87">
        <v>0.051665196546665265</v>
      </c>
      <c r="L9" s="86">
        <v>3450205239.63</v>
      </c>
      <c r="M9" s="87">
        <v>0.07591310963082538</v>
      </c>
    </row>
    <row r="10" spans="2:13" ht="12">
      <c r="B10" s="46" t="s">
        <v>125</v>
      </c>
      <c r="C10" s="91">
        <v>12294</v>
      </c>
      <c r="D10" s="87">
        <v>0.028093764710721517</v>
      </c>
      <c r="E10" s="216">
        <v>1595252744.1100001</v>
      </c>
      <c r="F10" s="87">
        <v>0.03509953409812122</v>
      </c>
      <c r="H10" s="58" t="s">
        <v>97</v>
      </c>
      <c r="I10" s="66"/>
      <c r="J10" s="89">
        <v>18144</v>
      </c>
      <c r="K10" s="87">
        <v>0.04146195436077202</v>
      </c>
      <c r="L10" s="86">
        <v>2849975849.17</v>
      </c>
      <c r="M10" s="87">
        <v>0.06270656788708845</v>
      </c>
    </row>
    <row r="11" spans="2:13" ht="12.75" thickBot="1">
      <c r="B11" s="46" t="s">
        <v>126</v>
      </c>
      <c r="C11" s="91">
        <v>843</v>
      </c>
      <c r="D11" s="87">
        <v>0.0019263904059816364</v>
      </c>
      <c r="E11" s="216">
        <v>110032287.06</v>
      </c>
      <c r="F11" s="87">
        <v>0.0024209844025132256</v>
      </c>
      <c r="H11" s="58" t="s">
        <v>235</v>
      </c>
      <c r="I11" s="66"/>
      <c r="J11" s="89">
        <v>45977</v>
      </c>
      <c r="K11" s="87">
        <v>0.10506483000690119</v>
      </c>
      <c r="L11" s="86">
        <v>7838164505.790001</v>
      </c>
      <c r="M11" s="87">
        <v>0.17245914376278973</v>
      </c>
    </row>
    <row r="12" spans="2:13" ht="12.75" thickBot="1">
      <c r="B12" s="53" t="s">
        <v>127</v>
      </c>
      <c r="C12" s="91">
        <v>7</v>
      </c>
      <c r="D12" s="87">
        <v>1.59961243675818E-05</v>
      </c>
      <c r="E12" s="216">
        <v>868938.86</v>
      </c>
      <c r="F12" s="87">
        <v>1.911881942116221E-05</v>
      </c>
      <c r="H12" s="69" t="s">
        <v>32</v>
      </c>
      <c r="I12" s="90"/>
      <c r="J12" s="220">
        <v>437606</v>
      </c>
      <c r="K12" s="221">
        <v>0.9999999999999999</v>
      </c>
      <c r="L12" s="222">
        <v>45449399404.25</v>
      </c>
      <c r="M12" s="221">
        <v>1.0000000000000002</v>
      </c>
    </row>
    <row r="13" spans="2:13" ht="12.75" thickBot="1">
      <c r="B13" s="60" t="s">
        <v>32</v>
      </c>
      <c r="C13" s="88">
        <v>437606</v>
      </c>
      <c r="D13" s="221">
        <v>1</v>
      </c>
      <c r="E13" s="88">
        <v>45449399403.71999</v>
      </c>
      <c r="F13" s="221">
        <v>1.0000000000000002</v>
      </c>
      <c r="H13" s="741" t="s">
        <v>516</v>
      </c>
      <c r="I13" s="747"/>
      <c r="J13" s="747"/>
      <c r="K13" s="747"/>
      <c r="L13" s="747"/>
      <c r="M13" s="747"/>
    </row>
    <row r="14" spans="2:13" ht="12">
      <c r="B14" s="741" t="s">
        <v>514</v>
      </c>
      <c r="C14" s="742"/>
      <c r="D14" s="742"/>
      <c r="E14" s="742"/>
      <c r="F14" s="742"/>
      <c r="H14" s="748"/>
      <c r="I14" s="748"/>
      <c r="J14" s="748"/>
      <c r="K14" s="748"/>
      <c r="L14" s="748"/>
      <c r="M14" s="748"/>
    </row>
    <row r="15" spans="2:6" ht="12.75" thickBot="1">
      <c r="B15" s="743"/>
      <c r="C15" s="743"/>
      <c r="D15" s="743"/>
      <c r="E15" s="743"/>
      <c r="F15" s="743"/>
    </row>
    <row r="16" spans="8:13" ht="12.75" thickBot="1">
      <c r="H16" s="737" t="s">
        <v>89</v>
      </c>
      <c r="I16" s="738"/>
      <c r="J16" s="167" t="s">
        <v>23</v>
      </c>
      <c r="K16" s="141" t="s">
        <v>29</v>
      </c>
      <c r="L16" s="166" t="s">
        <v>24</v>
      </c>
      <c r="M16" s="141" t="s">
        <v>29</v>
      </c>
    </row>
    <row r="17" spans="2:13" ht="12.75" thickBot="1">
      <c r="B17" s="304" t="s">
        <v>100</v>
      </c>
      <c r="C17" s="305" t="s">
        <v>23</v>
      </c>
      <c r="D17" s="304" t="s">
        <v>29</v>
      </c>
      <c r="E17" s="306" t="s">
        <v>24</v>
      </c>
      <c r="F17" s="304" t="s">
        <v>29</v>
      </c>
      <c r="H17" s="749" t="s">
        <v>90</v>
      </c>
      <c r="I17" s="750"/>
      <c r="J17" s="333" t="s">
        <v>75</v>
      </c>
      <c r="K17" s="143" t="s">
        <v>57</v>
      </c>
      <c r="L17" s="332" t="s">
        <v>28</v>
      </c>
      <c r="M17" s="143" t="s">
        <v>58</v>
      </c>
    </row>
    <row r="18" spans="2:13" ht="12.75" thickBot="1">
      <c r="B18" s="307"/>
      <c r="C18" s="308" t="s">
        <v>75</v>
      </c>
      <c r="D18" s="309" t="s">
        <v>57</v>
      </c>
      <c r="E18" s="310" t="s">
        <v>28</v>
      </c>
      <c r="F18" s="309" t="s">
        <v>58</v>
      </c>
      <c r="H18" s="324" t="s">
        <v>91</v>
      </c>
      <c r="I18" s="325"/>
      <c r="J18" s="217">
        <v>76357</v>
      </c>
      <c r="K18" s="218">
        <v>0.1744880097622062</v>
      </c>
      <c r="L18" s="219">
        <v>2336745439.45</v>
      </c>
      <c r="M18" s="218">
        <v>0.05141422043151333</v>
      </c>
    </row>
    <row r="19" spans="2:13" ht="12">
      <c r="B19" s="298" t="s">
        <v>101</v>
      </c>
      <c r="C19" s="311">
        <v>0</v>
      </c>
      <c r="D19" s="312">
        <v>0</v>
      </c>
      <c r="E19" s="313">
        <v>0</v>
      </c>
      <c r="F19" s="223">
        <v>0</v>
      </c>
      <c r="H19" s="326" t="s">
        <v>92</v>
      </c>
      <c r="I19" s="327"/>
      <c r="J19" s="89">
        <v>113482</v>
      </c>
      <c r="K19" s="87">
        <v>0.2593245979259882</v>
      </c>
      <c r="L19" s="86">
        <v>8854927607.4</v>
      </c>
      <c r="M19" s="87">
        <v>0.19483046472495238</v>
      </c>
    </row>
    <row r="20" spans="2:13" ht="12">
      <c r="B20" s="300" t="s">
        <v>102</v>
      </c>
      <c r="C20" s="314">
        <v>1</v>
      </c>
      <c r="D20" s="315">
        <v>2.2851606239402567E-06</v>
      </c>
      <c r="E20" s="316">
        <v>14.47</v>
      </c>
      <c r="F20" s="224">
        <v>3.183760443447278E-10</v>
      </c>
      <c r="H20" s="326" t="s">
        <v>93</v>
      </c>
      <c r="I20" s="327"/>
      <c r="J20" s="89">
        <v>153700</v>
      </c>
      <c r="K20" s="87">
        <v>0.3512291878996175</v>
      </c>
      <c r="L20" s="86">
        <v>19519707914.48</v>
      </c>
      <c r="M20" s="87">
        <v>0.42948219713228386</v>
      </c>
    </row>
    <row r="21" spans="2:13" ht="12">
      <c r="B21" s="300" t="s">
        <v>103</v>
      </c>
      <c r="C21" s="314">
        <v>5288</v>
      </c>
      <c r="D21" s="315">
        <v>0.012083929379396077</v>
      </c>
      <c r="E21" s="316">
        <v>712956310.67</v>
      </c>
      <c r="F21" s="224">
        <v>0.015686814787956145</v>
      </c>
      <c r="H21" s="326" t="s">
        <v>94</v>
      </c>
      <c r="I21" s="327"/>
      <c r="J21" s="89">
        <v>29412</v>
      </c>
      <c r="K21" s="87">
        <v>0.06721114427133083</v>
      </c>
      <c r="L21" s="86">
        <v>4486832468.33</v>
      </c>
      <c r="M21" s="87">
        <v>0.09872149086991971</v>
      </c>
    </row>
    <row r="22" spans="2:13" ht="12">
      <c r="B22" s="300" t="s">
        <v>104</v>
      </c>
      <c r="C22" s="314">
        <v>19429</v>
      </c>
      <c r="D22" s="315">
        <v>0.04439838576253525</v>
      </c>
      <c r="E22" s="316">
        <v>2548518670.39</v>
      </c>
      <c r="F22" s="224">
        <v>0.05607375903368716</v>
      </c>
      <c r="H22" s="326" t="s">
        <v>95</v>
      </c>
      <c r="I22" s="327"/>
      <c r="J22" s="89">
        <v>28312</v>
      </c>
      <c r="K22" s="87">
        <v>0.06469746758499655</v>
      </c>
      <c r="L22" s="86">
        <v>4359084510.2699995</v>
      </c>
      <c r="M22" s="87">
        <v>0.09591071757622345</v>
      </c>
    </row>
    <row r="23" spans="2:13" ht="12">
      <c r="B23" s="300" t="s">
        <v>105</v>
      </c>
      <c r="C23" s="314">
        <v>18813</v>
      </c>
      <c r="D23" s="315">
        <v>0.04299072681818805</v>
      </c>
      <c r="E23" s="316">
        <v>2299020134.86</v>
      </c>
      <c r="F23" s="224">
        <v>0.05058416975850791</v>
      </c>
      <c r="H23" s="326" t="s">
        <v>96</v>
      </c>
      <c r="I23" s="327"/>
      <c r="J23" s="89">
        <v>19792</v>
      </c>
      <c r="K23" s="87">
        <v>0.045227899069025565</v>
      </c>
      <c r="L23" s="86">
        <v>3252778041.4700003</v>
      </c>
      <c r="M23" s="87">
        <v>0.0715692194860078</v>
      </c>
    </row>
    <row r="24" spans="2:13" ht="12">
      <c r="B24" s="300" t="s">
        <v>106</v>
      </c>
      <c r="C24" s="314">
        <v>10650</v>
      </c>
      <c r="D24" s="315">
        <v>0.024336960644963733</v>
      </c>
      <c r="E24" s="316">
        <v>1243218809.31</v>
      </c>
      <c r="F24" s="224">
        <v>0.02735391062633588</v>
      </c>
      <c r="H24" s="326" t="s">
        <v>97</v>
      </c>
      <c r="I24" s="327"/>
      <c r="J24" s="89">
        <v>10258</v>
      </c>
      <c r="K24" s="87">
        <v>0.023441177680379153</v>
      </c>
      <c r="L24" s="86">
        <v>1745112310.3400002</v>
      </c>
      <c r="M24" s="87">
        <v>0.03839681785050858</v>
      </c>
    </row>
    <row r="25" spans="2:13" ht="12.75" thickBot="1">
      <c r="B25" s="300" t="s">
        <v>107</v>
      </c>
      <c r="C25" s="314">
        <v>10983</v>
      </c>
      <c r="D25" s="315">
        <v>0.02509791913273584</v>
      </c>
      <c r="E25" s="316">
        <v>1568670119.14</v>
      </c>
      <c r="F25" s="224">
        <v>0.03451465013224368</v>
      </c>
      <c r="H25" s="326" t="s">
        <v>235</v>
      </c>
      <c r="I25" s="327"/>
      <c r="J25" s="89">
        <v>6293</v>
      </c>
      <c r="K25" s="87">
        <v>0.014380515806456036</v>
      </c>
      <c r="L25" s="86">
        <v>894211112.51</v>
      </c>
      <c r="M25" s="87">
        <v>0.019674871928591027</v>
      </c>
    </row>
    <row r="26" spans="2:13" ht="12.75" thickBot="1">
      <c r="B26" s="300" t="s">
        <v>108</v>
      </c>
      <c r="C26" s="314">
        <v>12903</v>
      </c>
      <c r="D26" s="315">
        <v>0.029485427530701134</v>
      </c>
      <c r="E26" s="316">
        <v>1990500526.37</v>
      </c>
      <c r="F26" s="224">
        <v>0.04379596985845052</v>
      </c>
      <c r="H26" s="328" t="s">
        <v>32</v>
      </c>
      <c r="I26" s="329"/>
      <c r="J26" s="220">
        <v>437606</v>
      </c>
      <c r="K26" s="221">
        <v>1</v>
      </c>
      <c r="L26" s="222">
        <v>45449399404.24999</v>
      </c>
      <c r="M26" s="221">
        <v>1.0000000000000002</v>
      </c>
    </row>
    <row r="27" spans="2:13" ht="12">
      <c r="B27" s="300" t="s">
        <v>109</v>
      </c>
      <c r="C27" s="314">
        <v>58723</v>
      </c>
      <c r="D27" s="315">
        <v>0.1341914873196437</v>
      </c>
      <c r="E27" s="316">
        <v>7705245733.82</v>
      </c>
      <c r="F27" s="224">
        <v>0.16953459968470633</v>
      </c>
      <c r="H27" s="751" t="s">
        <v>517</v>
      </c>
      <c r="I27" s="751"/>
      <c r="J27" s="751"/>
      <c r="K27" s="751"/>
      <c r="L27" s="751"/>
      <c r="M27" s="751"/>
    </row>
    <row r="28" spans="2:6" ht="12.75" thickBot="1">
      <c r="B28" s="300" t="s">
        <v>110</v>
      </c>
      <c r="C28" s="314">
        <v>45088</v>
      </c>
      <c r="D28" s="315">
        <v>0.1030333222122183</v>
      </c>
      <c r="E28" s="316">
        <v>5574224825.660001</v>
      </c>
      <c r="F28" s="224">
        <v>0.12264683139473467</v>
      </c>
    </row>
    <row r="29" spans="2:13" ht="12">
      <c r="B29" s="300" t="s">
        <v>111</v>
      </c>
      <c r="C29" s="314">
        <v>35700</v>
      </c>
      <c r="D29" s="315">
        <v>0.08158023427466717</v>
      </c>
      <c r="E29" s="316">
        <v>4024353127.66</v>
      </c>
      <c r="F29" s="224">
        <v>0.08854579335388556</v>
      </c>
      <c r="H29" s="737" t="s">
        <v>76</v>
      </c>
      <c r="I29" s="738"/>
      <c r="J29" s="331" t="s">
        <v>23</v>
      </c>
      <c r="K29" s="141" t="s">
        <v>29</v>
      </c>
      <c r="L29" s="330" t="s">
        <v>24</v>
      </c>
      <c r="M29" s="141" t="s">
        <v>29</v>
      </c>
    </row>
    <row r="30" spans="2:13" ht="12.75" thickBot="1">
      <c r="B30" s="300" t="s">
        <v>112</v>
      </c>
      <c r="C30" s="314">
        <v>34754</v>
      </c>
      <c r="D30" s="315">
        <v>0.07941847232441969</v>
      </c>
      <c r="E30" s="316">
        <v>3579231441.61</v>
      </c>
      <c r="F30" s="224">
        <v>0.0787520074757477</v>
      </c>
      <c r="H30" s="334"/>
      <c r="I30" s="146"/>
      <c r="J30" s="333" t="s">
        <v>75</v>
      </c>
      <c r="K30" s="143" t="s">
        <v>57</v>
      </c>
      <c r="L30" s="332" t="s">
        <v>28</v>
      </c>
      <c r="M30" s="143" t="s">
        <v>58</v>
      </c>
    </row>
    <row r="31" spans="2:13" ht="12">
      <c r="B31" s="300" t="s">
        <v>113</v>
      </c>
      <c r="C31" s="314">
        <v>27212</v>
      </c>
      <c r="D31" s="315">
        <v>0.062183790898662265</v>
      </c>
      <c r="E31" s="316">
        <v>2726518083.71</v>
      </c>
      <c r="F31" s="224">
        <v>0.05999018951803436</v>
      </c>
      <c r="H31" s="324" t="s">
        <v>77</v>
      </c>
      <c r="I31" s="71"/>
      <c r="J31" s="85">
        <v>16466</v>
      </c>
      <c r="K31" s="48">
        <v>0.03762745483380027</v>
      </c>
      <c r="L31" s="47">
        <v>1550379724.26</v>
      </c>
      <c r="M31" s="48">
        <v>0.03411221588404758</v>
      </c>
    </row>
    <row r="32" spans="2:13" ht="12">
      <c r="B32" s="300" t="s">
        <v>114</v>
      </c>
      <c r="C32" s="314">
        <v>20380</v>
      </c>
      <c r="D32" s="315">
        <v>0.04657157351590243</v>
      </c>
      <c r="E32" s="316">
        <v>1852550668.52</v>
      </c>
      <c r="F32" s="224">
        <v>0.040760729356708957</v>
      </c>
      <c r="H32" s="326" t="s">
        <v>78</v>
      </c>
      <c r="I32" s="72"/>
      <c r="J32" s="85">
        <v>22271</v>
      </c>
      <c r="K32" s="48">
        <v>0.05089281225577346</v>
      </c>
      <c r="L32" s="47">
        <v>1906300562.58</v>
      </c>
      <c r="M32" s="48">
        <v>0.041943360915435345</v>
      </c>
    </row>
    <row r="33" spans="2:13" ht="12">
      <c r="B33" s="300" t="s">
        <v>115</v>
      </c>
      <c r="C33" s="314">
        <v>19905</v>
      </c>
      <c r="D33" s="315">
        <v>0.045486122219530814</v>
      </c>
      <c r="E33" s="316">
        <v>1662852108.78</v>
      </c>
      <c r="F33" s="224">
        <v>0.03658688850889187</v>
      </c>
      <c r="H33" s="326" t="s">
        <v>79</v>
      </c>
      <c r="I33" s="72"/>
      <c r="J33" s="85">
        <v>78439</v>
      </c>
      <c r="K33" s="48">
        <v>0.1792457141812498</v>
      </c>
      <c r="L33" s="47">
        <v>11324370222.59</v>
      </c>
      <c r="M33" s="48">
        <v>0.24916435357038202</v>
      </c>
    </row>
    <row r="34" spans="2:13" ht="12">
      <c r="B34" s="300" t="s">
        <v>116</v>
      </c>
      <c r="C34" s="314">
        <v>22986</v>
      </c>
      <c r="D34" s="315">
        <v>0.05252670210189074</v>
      </c>
      <c r="E34" s="316">
        <v>1727936897.76</v>
      </c>
      <c r="F34" s="224">
        <v>0.03801891599074838</v>
      </c>
      <c r="H34" s="326" t="s">
        <v>80</v>
      </c>
      <c r="I34" s="72"/>
      <c r="J34" s="85">
        <v>17034</v>
      </c>
      <c r="K34" s="48">
        <v>0.038925426068198335</v>
      </c>
      <c r="L34" s="47">
        <v>1263646977.1100001</v>
      </c>
      <c r="M34" s="48">
        <v>0.027803381203901488</v>
      </c>
    </row>
    <row r="35" spans="2:13" ht="12">
      <c r="B35" s="300" t="s">
        <v>117</v>
      </c>
      <c r="C35" s="314">
        <v>22395</v>
      </c>
      <c r="D35" s="315">
        <v>0.05117617217314205</v>
      </c>
      <c r="E35" s="316">
        <v>1701986282.1100001</v>
      </c>
      <c r="F35" s="224">
        <v>0.037447937804227484</v>
      </c>
      <c r="H35" s="326" t="s">
        <v>81</v>
      </c>
      <c r="I35" s="72"/>
      <c r="J35" s="85">
        <v>52448</v>
      </c>
      <c r="K35" s="48">
        <v>0.11985210440441858</v>
      </c>
      <c r="L35" s="47">
        <v>4295898519.43</v>
      </c>
      <c r="M35" s="48">
        <v>0.09452046838441575</v>
      </c>
    </row>
    <row r="36" spans="2:13" ht="12">
      <c r="B36" s="300" t="s">
        <v>463</v>
      </c>
      <c r="C36" s="314">
        <v>16895</v>
      </c>
      <c r="D36" s="315">
        <v>0.03860778874147064</v>
      </c>
      <c r="E36" s="316">
        <v>1177524262.71</v>
      </c>
      <c r="F36" s="224">
        <v>0.02590846695795106</v>
      </c>
      <c r="H36" s="326" t="s">
        <v>82</v>
      </c>
      <c r="I36" s="72"/>
      <c r="J36" s="85">
        <v>97340</v>
      </c>
      <c r="K36" s="48">
        <v>0.22243753513434458</v>
      </c>
      <c r="L36" s="47">
        <v>11831254278.220001</v>
      </c>
      <c r="M36" s="48">
        <v>0.2603170654275273</v>
      </c>
    </row>
    <row r="37" spans="2:13" ht="12">
      <c r="B37" s="300" t="s">
        <v>464</v>
      </c>
      <c r="C37" s="314">
        <v>18119</v>
      </c>
      <c r="D37" s="315">
        <v>0.041404825345173514</v>
      </c>
      <c r="E37" s="316">
        <v>1167670344.05</v>
      </c>
      <c r="F37" s="224">
        <v>0.02569165620160928</v>
      </c>
      <c r="H37" s="326" t="s">
        <v>83</v>
      </c>
      <c r="I37" s="72"/>
      <c r="J37" s="85">
        <v>36766</v>
      </c>
      <c r="K37" s="48">
        <v>0.08401621549978748</v>
      </c>
      <c r="L37" s="47">
        <v>3832829429.38</v>
      </c>
      <c r="M37" s="48">
        <v>0.084331794911822</v>
      </c>
    </row>
    <row r="38" spans="2:13" ht="12">
      <c r="B38" s="300" t="s">
        <v>465</v>
      </c>
      <c r="C38" s="314">
        <v>9408</v>
      </c>
      <c r="D38" s="315">
        <v>0.021498791150029936</v>
      </c>
      <c r="E38" s="316">
        <v>594468899.11</v>
      </c>
      <c r="F38" s="224">
        <v>0.013079796584976286</v>
      </c>
      <c r="H38" s="326" t="s">
        <v>84</v>
      </c>
      <c r="I38" s="72"/>
      <c r="J38" s="85">
        <v>28004</v>
      </c>
      <c r="K38" s="48">
        <v>0.06399363811282295</v>
      </c>
      <c r="L38" s="47">
        <v>2450550948.59</v>
      </c>
      <c r="M38" s="48">
        <v>0.053918225119371416</v>
      </c>
    </row>
    <row r="39" spans="2:13" ht="12">
      <c r="B39" s="300" t="s">
        <v>466</v>
      </c>
      <c r="C39" s="314">
        <v>10648</v>
      </c>
      <c r="D39" s="315">
        <v>0.024332390323715855</v>
      </c>
      <c r="E39" s="316">
        <v>688016818.1</v>
      </c>
      <c r="F39" s="224">
        <v>0.015138083827873124</v>
      </c>
      <c r="H39" s="326" t="s">
        <v>85</v>
      </c>
      <c r="I39" s="72"/>
      <c r="J39" s="85">
        <v>30320</v>
      </c>
      <c r="K39" s="48">
        <v>0.06928607011786858</v>
      </c>
      <c r="L39" s="47">
        <v>2390523217.88</v>
      </c>
      <c r="M39" s="48">
        <v>0.05259746551643843</v>
      </c>
    </row>
    <row r="40" spans="2:13" ht="12">
      <c r="B40" s="300" t="s">
        <v>467</v>
      </c>
      <c r="C40" s="314">
        <v>3541</v>
      </c>
      <c r="D40" s="315">
        <v>0.00809175376937245</v>
      </c>
      <c r="E40" s="316">
        <v>211472409.13</v>
      </c>
      <c r="F40" s="224">
        <v>0.004652919772415984</v>
      </c>
      <c r="H40" s="326" t="s">
        <v>86</v>
      </c>
      <c r="I40" s="72"/>
      <c r="J40" s="85">
        <v>27667</v>
      </c>
      <c r="K40" s="48">
        <v>0.06322353898255509</v>
      </c>
      <c r="L40" s="47">
        <v>2092908448.5</v>
      </c>
      <c r="M40" s="48">
        <v>0.04604919924043478</v>
      </c>
    </row>
    <row r="41" spans="2:13" ht="12">
      <c r="B41" s="300" t="s">
        <v>468</v>
      </c>
      <c r="C41" s="314">
        <v>2969</v>
      </c>
      <c r="D41" s="315">
        <v>0.006784641892478622</v>
      </c>
      <c r="E41" s="316">
        <v>172927532.47</v>
      </c>
      <c r="F41" s="224">
        <v>0.0038048364717410553</v>
      </c>
      <c r="H41" s="326" t="s">
        <v>87</v>
      </c>
      <c r="I41" s="72"/>
      <c r="J41" s="85">
        <v>19374</v>
      </c>
      <c r="K41" s="48">
        <v>0.044272701928218534</v>
      </c>
      <c r="L41" s="47">
        <v>1510484758.1899998</v>
      </c>
      <c r="M41" s="48">
        <v>0.033234427253319605</v>
      </c>
    </row>
    <row r="42" spans="2:13" ht="12.75" thickBot="1">
      <c r="B42" s="300" t="s">
        <v>469</v>
      </c>
      <c r="C42" s="314">
        <v>1505</v>
      </c>
      <c r="D42" s="315">
        <v>0.0034391667390300863</v>
      </c>
      <c r="E42" s="316">
        <v>88868867.63</v>
      </c>
      <c r="F42" s="224">
        <v>0.0019553364575974168</v>
      </c>
      <c r="H42" s="326" t="s">
        <v>88</v>
      </c>
      <c r="I42" s="72"/>
      <c r="J42" s="85">
        <v>11477</v>
      </c>
      <c r="K42" s="48">
        <v>0.026226788480962326</v>
      </c>
      <c r="L42" s="47">
        <v>1000252316.99</v>
      </c>
      <c r="M42" s="48">
        <v>0.022008042572904275</v>
      </c>
    </row>
    <row r="43" spans="2:13" ht="12.75" thickBot="1">
      <c r="B43" s="300" t="s">
        <v>470</v>
      </c>
      <c r="C43" s="314">
        <v>1964</v>
      </c>
      <c r="D43" s="315">
        <v>0.004488055465418664</v>
      </c>
      <c r="E43" s="316">
        <v>104718662.62</v>
      </c>
      <c r="F43" s="224">
        <v>0.002304071428750913</v>
      </c>
      <c r="H43" s="328" t="s">
        <v>32</v>
      </c>
      <c r="I43" s="77"/>
      <c r="J43" s="62">
        <v>437606</v>
      </c>
      <c r="K43" s="182">
        <v>1</v>
      </c>
      <c r="L43" s="49">
        <v>45449399403.72</v>
      </c>
      <c r="M43" s="182">
        <v>0.9999999999999999</v>
      </c>
    </row>
    <row r="44" spans="2:6" ht="12">
      <c r="B44" s="300" t="s">
        <v>471</v>
      </c>
      <c r="C44" s="314">
        <v>1213</v>
      </c>
      <c r="D44" s="315">
        <v>0.0027718998368395312</v>
      </c>
      <c r="E44" s="316">
        <v>66354469.129999995</v>
      </c>
      <c r="F44" s="224">
        <v>0.0014599636078924498</v>
      </c>
    </row>
    <row r="45" spans="2:6" ht="12">
      <c r="B45" s="300" t="s">
        <v>472</v>
      </c>
      <c r="C45" s="314">
        <v>1642</v>
      </c>
      <c r="D45" s="315">
        <v>0.0037522337445099014</v>
      </c>
      <c r="E45" s="316">
        <v>78457827.24</v>
      </c>
      <c r="F45" s="224">
        <v>0.001726267635421785</v>
      </c>
    </row>
    <row r="46" spans="2:6" ht="12">
      <c r="B46" s="300" t="s">
        <v>473</v>
      </c>
      <c r="C46" s="314">
        <v>999</v>
      </c>
      <c r="D46" s="315">
        <v>0.0022828754633163165</v>
      </c>
      <c r="E46" s="316">
        <v>46107707.55</v>
      </c>
      <c r="F46" s="224">
        <v>0.0010144844190444048</v>
      </c>
    </row>
    <row r="47" spans="2:6" ht="12">
      <c r="B47" s="300" t="s">
        <v>474</v>
      </c>
      <c r="C47" s="314">
        <v>431</v>
      </c>
      <c r="D47" s="315">
        <v>0.0009849042289182507</v>
      </c>
      <c r="E47" s="316">
        <v>20294859.85</v>
      </c>
      <c r="F47" s="224">
        <v>0.00044653747059942195</v>
      </c>
    </row>
    <row r="48" spans="2:6" ht="12">
      <c r="B48" s="300" t="s">
        <v>475</v>
      </c>
      <c r="C48" s="314">
        <v>795</v>
      </c>
      <c r="D48" s="315">
        <v>0.001816702696032504</v>
      </c>
      <c r="E48" s="316">
        <v>35341919.19</v>
      </c>
      <c r="F48" s="224">
        <v>0.0007776102578620058</v>
      </c>
    </row>
    <row r="49" spans="2:6" ht="12.75" thickBot="1">
      <c r="B49" s="302" t="s">
        <v>476</v>
      </c>
      <c r="C49" s="317">
        <v>2267</v>
      </c>
      <c r="D49" s="318">
        <v>0.005180459134472562</v>
      </c>
      <c r="E49" s="319">
        <v>79391070.10000002</v>
      </c>
      <c r="F49" s="320">
        <v>0.001746801303022322</v>
      </c>
    </row>
    <row r="50" spans="2:6" ht="12.75" thickBot="1">
      <c r="B50" s="321" t="s">
        <v>32</v>
      </c>
      <c r="C50" s="322">
        <v>437606</v>
      </c>
      <c r="D50" s="323">
        <v>1</v>
      </c>
      <c r="E50" s="322">
        <v>45449399403.71999</v>
      </c>
      <c r="F50" s="323">
        <v>1.0000000000000002</v>
      </c>
    </row>
    <row r="51" spans="2:6" ht="12">
      <c r="B51" s="744" t="s">
        <v>515</v>
      </c>
      <c r="C51" s="745"/>
      <c r="D51" s="745"/>
      <c r="E51" s="745"/>
      <c r="F51" s="745"/>
    </row>
    <row r="52" spans="2:6" ht="12">
      <c r="B52" s="746"/>
      <c r="C52" s="746"/>
      <c r="D52" s="746"/>
      <c r="E52" s="746"/>
      <c r="F52" s="746"/>
    </row>
  </sheetData>
  <sheetProtection/>
  <mergeCells count="9">
    <mergeCell ref="H2:I2"/>
    <mergeCell ref="H3:I3"/>
    <mergeCell ref="B14:F15"/>
    <mergeCell ref="B51:F52"/>
    <mergeCell ref="H13:M14"/>
    <mergeCell ref="H17:I17"/>
    <mergeCell ref="H27:M27"/>
    <mergeCell ref="H29:I29"/>
    <mergeCell ref="H16:I16"/>
  </mergeCells>
  <printOptions/>
  <pageMargins left="0.7086614173228347" right="0.7086614173228347" top="0.7480314960629921" bottom="0.7480314960629921" header="0.31496062992125984" footer="0.31496062992125984"/>
  <pageSetup horizontalDpi="600" verticalDpi="600" orientation="landscape" paperSize="9" scale="58" r:id="rId1"/>
  <headerFooter>
    <oddHeader>&amp;CLangton Investors' Report - December 2011
</oddHeader>
    <oddFooter>&amp;CPage 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R27"/>
  <sheetViews>
    <sheetView view="pageLayout" workbookViewId="0" topLeftCell="D1">
      <selection activeCell="N17" sqref="N17"/>
    </sheetView>
  </sheetViews>
  <sheetFormatPr defaultColWidth="9.140625" defaultRowHeight="12"/>
  <cols>
    <col min="1" max="1" width="36.7109375" style="340" customWidth="1"/>
    <col min="2" max="2" width="14.140625" style="340" bestFit="1" customWidth="1"/>
    <col min="3" max="3" width="17.140625" style="340" customWidth="1"/>
    <col min="4" max="4" width="17.28125" style="340" customWidth="1"/>
    <col min="5" max="5" width="13.421875" style="340" customWidth="1"/>
    <col min="6" max="6" width="13.28125" style="340" bestFit="1" customWidth="1"/>
    <col min="7" max="7" width="14.421875" style="340" bestFit="1" customWidth="1"/>
    <col min="8" max="8" width="13.140625" style="340" bestFit="1" customWidth="1"/>
    <col min="9" max="9" width="12.57421875" style="340" bestFit="1" customWidth="1"/>
    <col min="10" max="10" width="14.57421875" style="340" customWidth="1"/>
    <col min="11" max="11" width="6.8515625" style="340" bestFit="1" customWidth="1"/>
    <col min="12" max="12" width="11.7109375" style="340" bestFit="1" customWidth="1"/>
    <col min="13" max="13" width="16.140625" style="340" bestFit="1" customWidth="1"/>
    <col min="14" max="14" width="11.421875" style="340" bestFit="1" customWidth="1"/>
    <col min="15" max="15" width="10.421875" style="340" bestFit="1" customWidth="1"/>
    <col min="16" max="17" width="9.140625" style="340" bestFit="1" customWidth="1"/>
    <col min="18" max="18" width="9.8515625" style="340" bestFit="1" customWidth="1"/>
    <col min="19" max="16384" width="9.140625" style="340" customWidth="1"/>
  </cols>
  <sheetData>
    <row r="2" spans="1:18" ht="12.75" thickBot="1">
      <c r="A2" s="335" t="s">
        <v>128</v>
      </c>
      <c r="B2" s="336"/>
      <c r="C2" s="337"/>
      <c r="D2" s="338"/>
      <c r="E2" s="338"/>
      <c r="F2" s="338"/>
      <c r="G2" s="338"/>
      <c r="H2" s="338"/>
      <c r="I2" s="338"/>
      <c r="J2" s="338"/>
      <c r="K2" s="338"/>
      <c r="L2" s="338"/>
      <c r="M2" s="338"/>
      <c r="N2" s="338"/>
      <c r="O2" s="338"/>
      <c r="P2" s="338"/>
      <c r="Q2" s="339"/>
      <c r="R2" s="339"/>
    </row>
    <row r="3" spans="1:17" ht="12">
      <c r="A3" s="341"/>
      <c r="B3" s="342"/>
      <c r="C3" s="343"/>
      <c r="D3" s="344"/>
      <c r="E3" s="342"/>
      <c r="F3" s="344"/>
      <c r="G3" s="344"/>
      <c r="H3" s="344"/>
      <c r="I3" s="344"/>
      <c r="J3" s="344"/>
      <c r="K3" s="344"/>
      <c r="L3" s="344"/>
      <c r="M3" s="344"/>
      <c r="N3" s="344"/>
      <c r="O3" s="344"/>
      <c r="P3" s="344"/>
      <c r="Q3" s="344"/>
    </row>
    <row r="4" spans="1:17" ht="12">
      <c r="A4" s="345" t="s">
        <v>129</v>
      </c>
      <c r="B4" s="346">
        <v>39616</v>
      </c>
      <c r="C4" s="344"/>
      <c r="D4" s="341"/>
      <c r="E4" s="344"/>
      <c r="F4" s="344"/>
      <c r="G4" s="752" t="s">
        <v>236</v>
      </c>
      <c r="H4" s="752"/>
      <c r="I4" s="344"/>
      <c r="J4" s="344"/>
      <c r="K4" s="344"/>
      <c r="L4" s="344"/>
      <c r="M4" s="344"/>
      <c r="N4" s="344"/>
      <c r="O4" s="344"/>
      <c r="P4" s="344"/>
      <c r="Q4" s="344"/>
    </row>
    <row r="5" spans="1:17" ht="12.75" thickBot="1">
      <c r="A5" s="347"/>
      <c r="B5" s="347"/>
      <c r="C5" s="347"/>
      <c r="D5" s="341"/>
      <c r="E5" s="347"/>
      <c r="F5" s="347"/>
      <c r="G5" s="347"/>
      <c r="H5" s="347"/>
      <c r="I5" s="347"/>
      <c r="J5" s="347"/>
      <c r="K5" s="347"/>
      <c r="L5" s="347"/>
      <c r="M5" s="347"/>
      <c r="N5" s="347"/>
      <c r="O5" s="347"/>
      <c r="P5" s="347"/>
      <c r="Q5" s="347"/>
    </row>
    <row r="6" spans="1:18" ht="44.25" customHeight="1" thickBot="1">
      <c r="A6" s="348" t="s">
        <v>237</v>
      </c>
      <c r="B6" s="348" t="s">
        <v>130</v>
      </c>
      <c r="C6" s="349" t="s">
        <v>481</v>
      </c>
      <c r="D6" s="349" t="s">
        <v>482</v>
      </c>
      <c r="E6" s="348" t="s">
        <v>131</v>
      </c>
      <c r="F6" s="348" t="s">
        <v>132</v>
      </c>
      <c r="G6" s="348" t="s">
        <v>133</v>
      </c>
      <c r="H6" s="348" t="s">
        <v>134</v>
      </c>
      <c r="I6" s="348" t="s">
        <v>135</v>
      </c>
      <c r="J6" s="348" t="s">
        <v>136</v>
      </c>
      <c r="K6" s="348" t="s">
        <v>137</v>
      </c>
      <c r="L6" s="348" t="s">
        <v>138</v>
      </c>
      <c r="M6" s="348" t="s">
        <v>139</v>
      </c>
      <c r="N6" s="348" t="s">
        <v>140</v>
      </c>
      <c r="O6" s="348" t="s">
        <v>141</v>
      </c>
      <c r="P6" s="348" t="s">
        <v>142</v>
      </c>
      <c r="Q6" s="348" t="s">
        <v>143</v>
      </c>
      <c r="R6" s="348" t="s">
        <v>204</v>
      </c>
    </row>
    <row r="7" spans="1:18" ht="12">
      <c r="A7" s="350"/>
      <c r="B7" s="351"/>
      <c r="C7" s="352"/>
      <c r="D7" s="351"/>
      <c r="E7" s="351"/>
      <c r="F7" s="352"/>
      <c r="G7" s="353"/>
      <c r="H7" s="354"/>
      <c r="I7" s="355"/>
      <c r="J7" s="356"/>
      <c r="K7" s="357"/>
      <c r="L7" s="358"/>
      <c r="M7" s="359"/>
      <c r="N7" s="358"/>
      <c r="O7" s="360"/>
      <c r="P7" s="361"/>
      <c r="Q7" s="362"/>
      <c r="R7" s="363"/>
    </row>
    <row r="8" spans="1:18" ht="12">
      <c r="A8" s="486" t="s">
        <v>144</v>
      </c>
      <c r="B8" s="365" t="s">
        <v>238</v>
      </c>
      <c r="C8" s="366" t="s">
        <v>145</v>
      </c>
      <c r="D8" s="365" t="s">
        <v>145</v>
      </c>
      <c r="E8" s="365" t="s">
        <v>153</v>
      </c>
      <c r="F8" s="366" t="s">
        <v>239</v>
      </c>
      <c r="G8" s="367">
        <v>300000000</v>
      </c>
      <c r="H8" s="368">
        <v>-300000000</v>
      </c>
      <c r="I8" s="367">
        <v>0</v>
      </c>
      <c r="J8" s="369" t="s">
        <v>154</v>
      </c>
      <c r="K8" s="370">
        <v>0.0015</v>
      </c>
      <c r="L8" s="371" t="s">
        <v>450</v>
      </c>
      <c r="M8" s="372" t="s">
        <v>450</v>
      </c>
      <c r="N8" s="372" t="s">
        <v>450</v>
      </c>
      <c r="O8" s="372" t="s">
        <v>450</v>
      </c>
      <c r="P8" s="373">
        <v>40878</v>
      </c>
      <c r="Q8" s="374">
        <v>56584</v>
      </c>
      <c r="R8" s="375" t="s">
        <v>206</v>
      </c>
    </row>
    <row r="9" spans="1:18" ht="12">
      <c r="A9" s="486" t="s">
        <v>147</v>
      </c>
      <c r="B9" s="365" t="s">
        <v>240</v>
      </c>
      <c r="C9" s="366" t="s">
        <v>145</v>
      </c>
      <c r="D9" s="365" t="s">
        <v>145</v>
      </c>
      <c r="E9" s="365" t="s">
        <v>153</v>
      </c>
      <c r="F9" s="366" t="s">
        <v>239</v>
      </c>
      <c r="G9" s="367">
        <v>500000000</v>
      </c>
      <c r="H9" s="368">
        <v>-500000000</v>
      </c>
      <c r="I9" s="367">
        <v>0</v>
      </c>
      <c r="J9" s="369" t="s">
        <v>154</v>
      </c>
      <c r="K9" s="370">
        <v>0.003</v>
      </c>
      <c r="L9" s="376">
        <v>0.012218799999999998</v>
      </c>
      <c r="M9" s="377" t="s">
        <v>451</v>
      </c>
      <c r="N9" s="372" t="s">
        <v>450</v>
      </c>
      <c r="O9" s="379" t="s">
        <v>450</v>
      </c>
      <c r="P9" s="373">
        <v>40878</v>
      </c>
      <c r="Q9" s="374">
        <v>56584</v>
      </c>
      <c r="R9" s="375" t="s">
        <v>206</v>
      </c>
    </row>
    <row r="10" spans="1:18" ht="12">
      <c r="A10" s="486" t="s">
        <v>149</v>
      </c>
      <c r="B10" s="365" t="s">
        <v>241</v>
      </c>
      <c r="C10" s="366" t="s">
        <v>145</v>
      </c>
      <c r="D10" s="365" t="s">
        <v>145</v>
      </c>
      <c r="E10" s="365" t="s">
        <v>153</v>
      </c>
      <c r="F10" s="366" t="s">
        <v>239</v>
      </c>
      <c r="G10" s="367">
        <v>500000000</v>
      </c>
      <c r="H10" s="368">
        <v>-500000000</v>
      </c>
      <c r="I10" s="367">
        <v>0</v>
      </c>
      <c r="J10" s="369" t="s">
        <v>154</v>
      </c>
      <c r="K10" s="370">
        <v>0.003</v>
      </c>
      <c r="L10" s="376">
        <v>0.012218799999999998</v>
      </c>
      <c r="M10" s="377" t="s">
        <v>451</v>
      </c>
      <c r="N10" s="372" t="s">
        <v>450</v>
      </c>
      <c r="O10" s="379" t="s">
        <v>450</v>
      </c>
      <c r="P10" s="373">
        <v>40878</v>
      </c>
      <c r="Q10" s="374">
        <v>56584</v>
      </c>
      <c r="R10" s="375" t="s">
        <v>206</v>
      </c>
    </row>
    <row r="11" spans="1:18" ht="12">
      <c r="A11" s="486" t="s">
        <v>152</v>
      </c>
      <c r="B11" s="365" t="s">
        <v>242</v>
      </c>
      <c r="C11" s="366" t="s">
        <v>145</v>
      </c>
      <c r="D11" s="365" t="s">
        <v>145</v>
      </c>
      <c r="E11" s="365" t="s">
        <v>153</v>
      </c>
      <c r="F11" s="366" t="s">
        <v>239</v>
      </c>
      <c r="G11" s="367">
        <v>500000000</v>
      </c>
      <c r="H11" s="368">
        <v>-500000000</v>
      </c>
      <c r="I11" s="367">
        <v>0</v>
      </c>
      <c r="J11" s="369" t="s">
        <v>154</v>
      </c>
      <c r="K11" s="370">
        <v>0.003</v>
      </c>
      <c r="L11" s="376">
        <v>0.012218799999999998</v>
      </c>
      <c r="M11" s="377" t="s">
        <v>451</v>
      </c>
      <c r="N11" s="372" t="s">
        <v>450</v>
      </c>
      <c r="O11" s="379" t="s">
        <v>450</v>
      </c>
      <c r="P11" s="373">
        <v>40878</v>
      </c>
      <c r="Q11" s="374">
        <v>56584</v>
      </c>
      <c r="R11" s="375" t="s">
        <v>206</v>
      </c>
    </row>
    <row r="12" spans="1:18" ht="12">
      <c r="A12" s="486" t="s">
        <v>155</v>
      </c>
      <c r="B12" s="365" t="s">
        <v>243</v>
      </c>
      <c r="C12" s="366" t="s">
        <v>145</v>
      </c>
      <c r="D12" s="365" t="s">
        <v>145</v>
      </c>
      <c r="E12" s="365" t="s">
        <v>153</v>
      </c>
      <c r="F12" s="366" t="s">
        <v>239</v>
      </c>
      <c r="G12" s="367">
        <v>500000000</v>
      </c>
      <c r="H12" s="368">
        <v>-500000000</v>
      </c>
      <c r="I12" s="367">
        <v>0</v>
      </c>
      <c r="J12" s="369" t="s">
        <v>154</v>
      </c>
      <c r="K12" s="370">
        <v>0.003</v>
      </c>
      <c r="L12" s="376">
        <v>0.012218799999999998</v>
      </c>
      <c r="M12" s="377" t="s">
        <v>451</v>
      </c>
      <c r="N12" s="372" t="s">
        <v>450</v>
      </c>
      <c r="O12" s="379" t="s">
        <v>450</v>
      </c>
      <c r="P12" s="373">
        <v>40878</v>
      </c>
      <c r="Q12" s="374">
        <v>56584</v>
      </c>
      <c r="R12" s="375" t="s">
        <v>206</v>
      </c>
    </row>
    <row r="13" spans="1:18" ht="12">
      <c r="A13" s="486" t="s">
        <v>164</v>
      </c>
      <c r="B13" s="365" t="s">
        <v>244</v>
      </c>
      <c r="C13" s="366" t="s">
        <v>145</v>
      </c>
      <c r="D13" s="365" t="s">
        <v>145</v>
      </c>
      <c r="E13" s="365" t="s">
        <v>153</v>
      </c>
      <c r="F13" s="366" t="s">
        <v>239</v>
      </c>
      <c r="G13" s="367">
        <v>500000000</v>
      </c>
      <c r="H13" s="368">
        <v>-500000000</v>
      </c>
      <c r="I13" s="367">
        <v>0</v>
      </c>
      <c r="J13" s="369" t="s">
        <v>154</v>
      </c>
      <c r="K13" s="370">
        <v>0.003</v>
      </c>
      <c r="L13" s="376">
        <v>0.012218799999999998</v>
      </c>
      <c r="M13" s="377" t="s">
        <v>451</v>
      </c>
      <c r="N13" s="372" t="s">
        <v>450</v>
      </c>
      <c r="O13" s="379" t="s">
        <v>450</v>
      </c>
      <c r="P13" s="373">
        <v>40878</v>
      </c>
      <c r="Q13" s="374">
        <v>56584</v>
      </c>
      <c r="R13" s="375" t="s">
        <v>206</v>
      </c>
    </row>
    <row r="14" spans="1:18" ht="12">
      <c r="A14" s="486" t="s">
        <v>165</v>
      </c>
      <c r="B14" s="365" t="s">
        <v>245</v>
      </c>
      <c r="C14" s="366" t="s">
        <v>145</v>
      </c>
      <c r="D14" s="365" t="s">
        <v>145</v>
      </c>
      <c r="E14" s="365" t="s">
        <v>153</v>
      </c>
      <c r="F14" s="366" t="s">
        <v>239</v>
      </c>
      <c r="G14" s="367">
        <v>500000000</v>
      </c>
      <c r="H14" s="368">
        <v>-500000000</v>
      </c>
      <c r="I14" s="367">
        <v>0</v>
      </c>
      <c r="J14" s="369" t="s">
        <v>154</v>
      </c>
      <c r="K14" s="370">
        <v>0.003</v>
      </c>
      <c r="L14" s="376">
        <v>0.012218799999999998</v>
      </c>
      <c r="M14" s="377" t="s">
        <v>451</v>
      </c>
      <c r="N14" s="372" t="s">
        <v>450</v>
      </c>
      <c r="O14" s="379" t="s">
        <v>450</v>
      </c>
      <c r="P14" s="373">
        <v>40878</v>
      </c>
      <c r="Q14" s="374">
        <v>56584</v>
      </c>
      <c r="R14" s="375" t="s">
        <v>206</v>
      </c>
    </row>
    <row r="15" spans="1:18" ht="12">
      <c r="A15" s="486" t="s">
        <v>158</v>
      </c>
      <c r="B15" s="365" t="s">
        <v>246</v>
      </c>
      <c r="C15" s="366" t="s">
        <v>159</v>
      </c>
      <c r="D15" s="365" t="s">
        <v>159</v>
      </c>
      <c r="E15" s="365" t="s">
        <v>153</v>
      </c>
      <c r="F15" s="366" t="s">
        <v>239</v>
      </c>
      <c r="G15" s="367">
        <v>310600000</v>
      </c>
      <c r="H15" s="368">
        <v>-310600000</v>
      </c>
      <c r="I15" s="367">
        <v>0</v>
      </c>
      <c r="J15" s="369" t="s">
        <v>154</v>
      </c>
      <c r="K15" s="370">
        <v>0.0075</v>
      </c>
      <c r="L15" s="376">
        <v>0.0167188</v>
      </c>
      <c r="M15" s="377" t="s">
        <v>451</v>
      </c>
      <c r="N15" s="372" t="s">
        <v>450</v>
      </c>
      <c r="O15" s="379" t="s">
        <v>450</v>
      </c>
      <c r="P15" s="373">
        <v>42064</v>
      </c>
      <c r="Q15" s="374">
        <v>56584</v>
      </c>
      <c r="R15" s="375" t="s">
        <v>206</v>
      </c>
    </row>
    <row r="16" spans="1:18" ht="12.75" thickBot="1">
      <c r="A16" s="380"/>
      <c r="B16" s="381"/>
      <c r="C16" s="382"/>
      <c r="D16" s="381"/>
      <c r="E16" s="381"/>
      <c r="F16" s="382"/>
      <c r="G16" s="381"/>
      <c r="H16" s="382"/>
      <c r="I16" s="381"/>
      <c r="J16" s="382"/>
      <c r="K16" s="381"/>
      <c r="L16" s="382"/>
      <c r="M16" s="381"/>
      <c r="N16" s="382"/>
      <c r="O16" s="383"/>
      <c r="P16" s="382"/>
      <c r="Q16" s="381"/>
      <c r="R16" s="384"/>
    </row>
    <row r="17" spans="1:17" ht="12">
      <c r="A17" s="385" t="s">
        <v>207</v>
      </c>
      <c r="B17" s="344"/>
      <c r="C17" s="344"/>
      <c r="D17" s="344"/>
      <c r="E17" s="344"/>
      <c r="F17" s="386"/>
      <c r="G17" s="366"/>
      <c r="H17" s="366"/>
      <c r="I17" s="366"/>
      <c r="J17" s="366"/>
      <c r="K17" s="366"/>
      <c r="L17" s="387"/>
      <c r="M17" s="387"/>
      <c r="N17" s="388"/>
      <c r="O17" s="389"/>
      <c r="P17" s="344"/>
      <c r="Q17" s="390"/>
    </row>
    <row r="18" spans="1:17" ht="12">
      <c r="A18" s="341"/>
      <c r="B18" s="341"/>
      <c r="C18" s="341"/>
      <c r="D18" s="341"/>
      <c r="E18" s="341"/>
      <c r="F18" s="341"/>
      <c r="G18" s="341"/>
      <c r="H18" s="341"/>
      <c r="I18" s="341"/>
      <c r="J18" s="341"/>
      <c r="K18" s="341"/>
      <c r="L18" s="341"/>
      <c r="M18" s="341"/>
      <c r="N18" s="341"/>
      <c r="O18" s="341"/>
      <c r="P18" s="341"/>
      <c r="Q18" s="341"/>
    </row>
    <row r="19" spans="1:17" ht="12">
      <c r="A19" s="345" t="s">
        <v>551</v>
      </c>
      <c r="B19" s="341"/>
      <c r="C19" s="341"/>
      <c r="D19" s="341"/>
      <c r="E19" s="341"/>
      <c r="F19" s="341"/>
      <c r="G19" s="341"/>
      <c r="H19" s="341"/>
      <c r="I19" s="341"/>
      <c r="J19" s="341"/>
      <c r="K19" s="341"/>
      <c r="L19" s="341"/>
      <c r="M19" s="341"/>
      <c r="N19" s="341"/>
      <c r="O19" s="341"/>
      <c r="P19" s="341"/>
      <c r="Q19" s="341"/>
    </row>
    <row r="20" spans="1:17" ht="12">
      <c r="A20" s="341"/>
      <c r="B20" s="341"/>
      <c r="C20" s="341"/>
      <c r="D20" s="341"/>
      <c r="E20" s="341"/>
      <c r="F20" s="341"/>
      <c r="G20" s="341"/>
      <c r="H20" s="341"/>
      <c r="I20" s="341"/>
      <c r="J20" s="341"/>
      <c r="K20" s="341"/>
      <c r="L20" s="341"/>
      <c r="M20" s="341"/>
      <c r="N20" s="341"/>
      <c r="O20" s="341"/>
      <c r="P20" s="341"/>
      <c r="Q20" s="341"/>
    </row>
    <row r="21" spans="1:17" ht="12">
      <c r="A21" s="341"/>
      <c r="B21" s="341"/>
      <c r="C21" s="341"/>
      <c r="D21" s="341"/>
      <c r="E21" s="341"/>
      <c r="F21" s="341"/>
      <c r="G21" s="341"/>
      <c r="H21" s="341"/>
      <c r="I21" s="341"/>
      <c r="J21" s="341"/>
      <c r="K21" s="341"/>
      <c r="L21" s="341"/>
      <c r="M21" s="341"/>
      <c r="N21" s="341"/>
      <c r="O21" s="341"/>
      <c r="P21" s="341"/>
      <c r="Q21" s="341"/>
    </row>
    <row r="22" spans="1:17" ht="12">
      <c r="A22" s="341"/>
      <c r="B22" s="341"/>
      <c r="C22" s="341"/>
      <c r="D22" s="341"/>
      <c r="E22" s="341"/>
      <c r="F22" s="341"/>
      <c r="G22" s="341"/>
      <c r="H22" s="341"/>
      <c r="I22" s="341"/>
      <c r="J22" s="341"/>
      <c r="K22" s="341"/>
      <c r="L22" s="341"/>
      <c r="M22" s="341"/>
      <c r="N22" s="341"/>
      <c r="O22" s="341"/>
      <c r="P22" s="341"/>
      <c r="Q22" s="341"/>
    </row>
    <row r="23" spans="1:17" ht="12">
      <c r="A23" s="341"/>
      <c r="B23" s="341"/>
      <c r="C23" s="341"/>
      <c r="D23" s="341"/>
      <c r="E23" s="341"/>
      <c r="F23" s="341"/>
      <c r="G23" s="341"/>
      <c r="H23" s="341"/>
      <c r="I23" s="341"/>
      <c r="J23" s="341"/>
      <c r="K23" s="341"/>
      <c r="L23" s="341"/>
      <c r="M23" s="341"/>
      <c r="N23" s="341"/>
      <c r="O23" s="341"/>
      <c r="P23" s="341"/>
      <c r="Q23" s="341"/>
    </row>
    <row r="24" spans="1:17" ht="12">
      <c r="A24" s="341"/>
      <c r="B24" s="341"/>
      <c r="C24" s="341"/>
      <c r="D24" s="341"/>
      <c r="E24" s="341"/>
      <c r="F24" s="341"/>
      <c r="G24" s="341"/>
      <c r="H24" s="341"/>
      <c r="I24" s="341"/>
      <c r="J24" s="341"/>
      <c r="K24" s="341"/>
      <c r="L24" s="341"/>
      <c r="M24" s="341"/>
      <c r="N24" s="341"/>
      <c r="O24" s="341"/>
      <c r="P24" s="341"/>
      <c r="Q24" s="341"/>
    </row>
    <row r="25" spans="1:17" ht="12">
      <c r="A25" s="341"/>
      <c r="B25" s="341"/>
      <c r="C25" s="341"/>
      <c r="D25" s="341"/>
      <c r="E25" s="341"/>
      <c r="F25" s="341"/>
      <c r="G25" s="341"/>
      <c r="H25" s="341"/>
      <c r="I25" s="341"/>
      <c r="J25" s="341"/>
      <c r="K25" s="341"/>
      <c r="L25" s="341"/>
      <c r="M25" s="341"/>
      <c r="N25" s="341"/>
      <c r="O25" s="341"/>
      <c r="P25" s="341"/>
      <c r="Q25" s="341"/>
    </row>
    <row r="26" spans="1:17" ht="12">
      <c r="A26" s="341"/>
      <c r="B26" s="341"/>
      <c r="C26" s="341"/>
      <c r="D26" s="341"/>
      <c r="E26" s="341"/>
      <c r="F26" s="341"/>
      <c r="G26" s="341"/>
      <c r="H26" s="341"/>
      <c r="I26" s="341"/>
      <c r="J26" s="341"/>
      <c r="K26" s="341"/>
      <c r="L26" s="341"/>
      <c r="M26" s="341"/>
      <c r="N26" s="341"/>
      <c r="O26" s="341"/>
      <c r="P26" s="341"/>
      <c r="Q26" s="341"/>
    </row>
    <row r="27" spans="1:17" ht="12">
      <c r="A27" s="341"/>
      <c r="B27" s="341"/>
      <c r="C27" s="341"/>
      <c r="D27" s="341"/>
      <c r="E27" s="341"/>
      <c r="F27" s="341"/>
      <c r="G27" s="341"/>
      <c r="H27" s="341"/>
      <c r="I27" s="341"/>
      <c r="J27" s="341"/>
      <c r="K27" s="341"/>
      <c r="L27" s="341"/>
      <c r="M27" s="341"/>
      <c r="N27" s="341"/>
      <c r="O27" s="341"/>
      <c r="P27" s="341"/>
      <c r="Q27" s="341"/>
    </row>
  </sheetData>
  <sheetProtection/>
  <mergeCells count="1">
    <mergeCell ref="G4:H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headerFooter>
    <oddHeader>&amp;CLangton Investors' Report - December 2011
</oddHeader>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2:R64"/>
  <sheetViews>
    <sheetView view="pageLayout" workbookViewId="0" topLeftCell="F1">
      <selection activeCell="M14" sqref="M14:N19"/>
    </sheetView>
  </sheetViews>
  <sheetFormatPr defaultColWidth="9.140625" defaultRowHeight="12"/>
  <cols>
    <col min="1" max="1" width="36.7109375" style="340" customWidth="1"/>
    <col min="2" max="2" width="15.140625" style="340" bestFit="1" customWidth="1"/>
    <col min="3" max="3" width="17.57421875" style="340" customWidth="1"/>
    <col min="4" max="4" width="17.7109375" style="340" customWidth="1"/>
    <col min="5" max="5" width="13.00390625" style="340" bestFit="1" customWidth="1"/>
    <col min="6" max="6" width="13.28125" style="340" bestFit="1" customWidth="1"/>
    <col min="7" max="7" width="14.421875" style="340" bestFit="1" customWidth="1"/>
    <col min="8" max="8" width="14.7109375" style="340" bestFit="1" customWidth="1"/>
    <col min="9" max="9" width="14.140625" style="340" bestFit="1" customWidth="1"/>
    <col min="10" max="10" width="14.00390625" style="340" customWidth="1"/>
    <col min="11" max="11" width="7.8515625" style="340" customWidth="1"/>
    <col min="12" max="12" width="14.421875" style="340" bestFit="1" customWidth="1"/>
    <col min="13" max="13" width="16.140625" style="340" bestFit="1" customWidth="1"/>
    <col min="14" max="15" width="11.421875" style="340" bestFit="1" customWidth="1"/>
    <col min="16" max="17" width="9.140625" style="340" bestFit="1" customWidth="1"/>
    <col min="18" max="18" width="9.8515625" style="340" bestFit="1" customWidth="1"/>
    <col min="19" max="16384" width="9.140625" style="340" customWidth="1"/>
  </cols>
  <sheetData>
    <row r="2" spans="1:18" ht="12.75" thickBot="1">
      <c r="A2" s="335" t="s">
        <v>128</v>
      </c>
      <c r="B2" s="336"/>
      <c r="C2" s="337"/>
      <c r="D2" s="338"/>
      <c r="E2" s="338"/>
      <c r="F2" s="338"/>
      <c r="G2" s="338"/>
      <c r="H2" s="338"/>
      <c r="I2" s="338"/>
      <c r="J2" s="338"/>
      <c r="K2" s="338"/>
      <c r="L2" s="338"/>
      <c r="M2" s="338"/>
      <c r="N2" s="338"/>
      <c r="O2" s="338"/>
      <c r="P2" s="338"/>
      <c r="Q2" s="339"/>
      <c r="R2" s="339"/>
    </row>
    <row r="3" spans="1:17" ht="12">
      <c r="A3" s="341"/>
      <c r="B3" s="342"/>
      <c r="C3" s="343"/>
      <c r="D3" s="344"/>
      <c r="E3" s="342"/>
      <c r="F3" s="344"/>
      <c r="G3" s="344"/>
      <c r="H3" s="344"/>
      <c r="I3" s="344"/>
      <c r="J3" s="344"/>
      <c r="K3" s="344"/>
      <c r="L3" s="344"/>
      <c r="M3" s="344"/>
      <c r="N3" s="344"/>
      <c r="O3" s="344"/>
      <c r="P3" s="344"/>
      <c r="Q3" s="344"/>
    </row>
    <row r="4" spans="1:17" ht="12">
      <c r="A4" s="345" t="s">
        <v>129</v>
      </c>
      <c r="B4" s="346">
        <v>40452</v>
      </c>
      <c r="C4" s="344"/>
      <c r="D4" s="341"/>
      <c r="E4" s="344"/>
      <c r="F4" s="344"/>
      <c r="G4" s="752" t="s">
        <v>156</v>
      </c>
      <c r="H4" s="752"/>
      <c r="I4" s="344"/>
      <c r="J4" s="344"/>
      <c r="K4" s="344"/>
      <c r="L4" s="344"/>
      <c r="M4" s="344"/>
      <c r="N4" s="344"/>
      <c r="O4" s="344"/>
      <c r="P4" s="344"/>
      <c r="Q4" s="344"/>
    </row>
    <row r="5" spans="1:17" ht="12.75" thickBot="1">
      <c r="A5" s="347"/>
      <c r="B5" s="347"/>
      <c r="C5" s="347"/>
      <c r="D5" s="341"/>
      <c r="E5" s="347"/>
      <c r="F5" s="347"/>
      <c r="G5" s="347"/>
      <c r="H5" s="347"/>
      <c r="I5" s="347"/>
      <c r="J5" s="347"/>
      <c r="K5" s="347"/>
      <c r="L5" s="347"/>
      <c r="M5" s="347"/>
      <c r="N5" s="347"/>
      <c r="O5" s="347"/>
      <c r="P5" s="347"/>
      <c r="Q5" s="347"/>
    </row>
    <row r="6" spans="1:18" ht="36.75" customHeight="1" thickBot="1">
      <c r="A6" s="349" t="s">
        <v>157</v>
      </c>
      <c r="B6" s="348" t="s">
        <v>130</v>
      </c>
      <c r="C6" s="349" t="s">
        <v>481</v>
      </c>
      <c r="D6" s="349" t="s">
        <v>482</v>
      </c>
      <c r="E6" s="348" t="s">
        <v>131</v>
      </c>
      <c r="F6" s="348" t="s">
        <v>132</v>
      </c>
      <c r="G6" s="348" t="s">
        <v>133</v>
      </c>
      <c r="H6" s="348" t="s">
        <v>134</v>
      </c>
      <c r="I6" s="348" t="s">
        <v>135</v>
      </c>
      <c r="J6" s="348" t="s">
        <v>136</v>
      </c>
      <c r="K6" s="348" t="s">
        <v>137</v>
      </c>
      <c r="L6" s="348" t="s">
        <v>138</v>
      </c>
      <c r="M6" s="348" t="s">
        <v>139</v>
      </c>
      <c r="N6" s="348" t="s">
        <v>140</v>
      </c>
      <c r="O6" s="348" t="s">
        <v>141</v>
      </c>
      <c r="P6" s="348" t="s">
        <v>142</v>
      </c>
      <c r="Q6" s="348" t="s">
        <v>143</v>
      </c>
      <c r="R6" s="348" t="s">
        <v>204</v>
      </c>
    </row>
    <row r="7" spans="1:18" ht="12">
      <c r="A7" s="350"/>
      <c r="B7" s="351"/>
      <c r="C7" s="352"/>
      <c r="D7" s="351"/>
      <c r="E7" s="351"/>
      <c r="F7" s="352"/>
      <c r="G7" s="353"/>
      <c r="H7" s="354"/>
      <c r="I7" s="355"/>
      <c r="J7" s="356"/>
      <c r="K7" s="357"/>
      <c r="L7" s="358"/>
      <c r="M7" s="359"/>
      <c r="N7" s="358"/>
      <c r="O7" s="360"/>
      <c r="P7" s="361"/>
      <c r="Q7" s="362"/>
      <c r="R7" s="363"/>
    </row>
    <row r="8" spans="1:18" ht="12">
      <c r="A8" s="486" t="s">
        <v>144</v>
      </c>
      <c r="B8" s="365" t="s">
        <v>256</v>
      </c>
      <c r="C8" s="366" t="s">
        <v>145</v>
      </c>
      <c r="D8" s="365" t="s">
        <v>145</v>
      </c>
      <c r="E8" s="365" t="s">
        <v>153</v>
      </c>
      <c r="F8" s="366" t="s">
        <v>239</v>
      </c>
      <c r="G8" s="367">
        <v>2125000000</v>
      </c>
      <c r="H8" s="368">
        <v>-2125000000</v>
      </c>
      <c r="I8" s="367">
        <v>0</v>
      </c>
      <c r="J8" s="369" t="s">
        <v>154</v>
      </c>
      <c r="K8" s="370">
        <v>0.0125</v>
      </c>
      <c r="L8" s="376"/>
      <c r="M8" s="377"/>
      <c r="N8" s="378"/>
      <c r="O8" s="379"/>
      <c r="P8" s="373">
        <v>42339</v>
      </c>
      <c r="Q8" s="374">
        <v>56584</v>
      </c>
      <c r="R8" s="375" t="s">
        <v>205</v>
      </c>
    </row>
    <row r="9" spans="1:18" ht="12">
      <c r="A9" s="486" t="s">
        <v>147</v>
      </c>
      <c r="B9" s="365" t="s">
        <v>257</v>
      </c>
      <c r="C9" s="366" t="s">
        <v>145</v>
      </c>
      <c r="D9" s="365" t="s">
        <v>145</v>
      </c>
      <c r="E9" s="365" t="s">
        <v>153</v>
      </c>
      <c r="F9" s="366" t="s">
        <v>239</v>
      </c>
      <c r="G9" s="367">
        <v>2125000000</v>
      </c>
      <c r="H9" s="368">
        <v>-232547560</v>
      </c>
      <c r="I9" s="367">
        <v>1892452439.7631683</v>
      </c>
      <c r="J9" s="369" t="s">
        <v>154</v>
      </c>
      <c r="K9" s="370">
        <v>0.0125</v>
      </c>
      <c r="L9" s="376">
        <f>(VLOOKUP(J9,'[3]Rates'!$A$2:$B$5,2,FALSE)+K9)</f>
        <v>0.023151900000000003</v>
      </c>
      <c r="M9" s="377" t="s">
        <v>554</v>
      </c>
      <c r="N9" s="378">
        <v>40987</v>
      </c>
      <c r="O9" s="379">
        <v>11506501.23604533</v>
      </c>
      <c r="P9" s="373">
        <v>42339</v>
      </c>
      <c r="Q9" s="374">
        <v>56584</v>
      </c>
      <c r="R9" s="375" t="s">
        <v>205</v>
      </c>
    </row>
    <row r="10" spans="1:18" ht="12">
      <c r="A10" s="486" t="s">
        <v>149</v>
      </c>
      <c r="B10" s="365" t="s">
        <v>258</v>
      </c>
      <c r="C10" s="366" t="s">
        <v>145</v>
      </c>
      <c r="D10" s="365" t="s">
        <v>145</v>
      </c>
      <c r="E10" s="365" t="s">
        <v>153</v>
      </c>
      <c r="F10" s="366" t="s">
        <v>239</v>
      </c>
      <c r="G10" s="367">
        <v>2125000000</v>
      </c>
      <c r="H10" s="368">
        <v>0</v>
      </c>
      <c r="I10" s="367">
        <v>2125000000</v>
      </c>
      <c r="J10" s="369" t="s">
        <v>154</v>
      </c>
      <c r="K10" s="370">
        <v>0.0125</v>
      </c>
      <c r="L10" s="376">
        <f>(VLOOKUP(J10,'[3]Rates'!$A$2:$B$5,2,FALSE)+K10)</f>
        <v>0.023151900000000003</v>
      </c>
      <c r="M10" s="377" t="s">
        <v>554</v>
      </c>
      <c r="N10" s="378">
        <v>40987</v>
      </c>
      <c r="O10" s="379">
        <v>11506501.232877</v>
      </c>
      <c r="P10" s="373">
        <v>42339</v>
      </c>
      <c r="Q10" s="374">
        <v>56584</v>
      </c>
      <c r="R10" s="375" t="s">
        <v>205</v>
      </c>
    </row>
    <row r="11" spans="1:18" ht="12">
      <c r="A11" s="486" t="s">
        <v>152</v>
      </c>
      <c r="B11" s="365" t="s">
        <v>259</v>
      </c>
      <c r="C11" s="366" t="s">
        <v>145</v>
      </c>
      <c r="D11" s="365" t="s">
        <v>145</v>
      </c>
      <c r="E11" s="365" t="s">
        <v>153</v>
      </c>
      <c r="F11" s="366" t="s">
        <v>239</v>
      </c>
      <c r="G11" s="367">
        <v>2125000000</v>
      </c>
      <c r="H11" s="368">
        <v>0</v>
      </c>
      <c r="I11" s="367">
        <v>2125000000</v>
      </c>
      <c r="J11" s="369" t="s">
        <v>154</v>
      </c>
      <c r="K11" s="370">
        <v>0.0125</v>
      </c>
      <c r="L11" s="376">
        <f>(VLOOKUP(J11,'[3]Rates'!$A$2:$B$5,2,FALSE)+K11)</f>
        <v>0.023151900000000003</v>
      </c>
      <c r="M11" s="377" t="s">
        <v>554</v>
      </c>
      <c r="N11" s="378">
        <v>40987</v>
      </c>
      <c r="O11" s="379">
        <v>11506501.232877</v>
      </c>
      <c r="P11" s="373">
        <v>42339</v>
      </c>
      <c r="Q11" s="374">
        <v>56584</v>
      </c>
      <c r="R11" s="375" t="s">
        <v>205</v>
      </c>
    </row>
    <row r="12" spans="1:18" ht="12">
      <c r="A12" s="486" t="s">
        <v>155</v>
      </c>
      <c r="B12" s="365" t="s">
        <v>260</v>
      </c>
      <c r="C12" s="366" t="s">
        <v>145</v>
      </c>
      <c r="D12" s="365" t="s">
        <v>145</v>
      </c>
      <c r="E12" s="365" t="s">
        <v>153</v>
      </c>
      <c r="F12" s="366" t="s">
        <v>239</v>
      </c>
      <c r="G12" s="367">
        <v>400000000</v>
      </c>
      <c r="H12" s="368">
        <v>0</v>
      </c>
      <c r="I12" s="367">
        <v>400000000</v>
      </c>
      <c r="J12" s="369" t="s">
        <v>154</v>
      </c>
      <c r="K12" s="370">
        <v>0.0125</v>
      </c>
      <c r="L12" s="376">
        <f>(VLOOKUP(J12,'[3]Rates'!$A$2:$B$5,2,FALSE)+K12)</f>
        <v>0.023151900000000003</v>
      </c>
      <c r="M12" s="377" t="s">
        <v>554</v>
      </c>
      <c r="N12" s="378">
        <v>40987</v>
      </c>
      <c r="O12" s="379">
        <v>2165929.643836</v>
      </c>
      <c r="P12" s="373">
        <v>42339</v>
      </c>
      <c r="Q12" s="374">
        <v>56584</v>
      </c>
      <c r="R12" s="375" t="s">
        <v>206</v>
      </c>
    </row>
    <row r="13" spans="1:18" ht="12">
      <c r="A13" s="486" t="s">
        <v>164</v>
      </c>
      <c r="B13" s="365" t="s">
        <v>261</v>
      </c>
      <c r="C13" s="366" t="s">
        <v>145</v>
      </c>
      <c r="D13" s="365" t="s">
        <v>145</v>
      </c>
      <c r="E13" s="365" t="s">
        <v>153</v>
      </c>
      <c r="F13" s="366" t="s">
        <v>239</v>
      </c>
      <c r="G13" s="367">
        <v>2500000000</v>
      </c>
      <c r="H13" s="368">
        <v>-2500000000.003904</v>
      </c>
      <c r="I13" s="367">
        <v>0</v>
      </c>
      <c r="J13" s="369" t="s">
        <v>154</v>
      </c>
      <c r="K13" s="370">
        <v>0.0125</v>
      </c>
      <c r="L13" s="377" t="s">
        <v>450</v>
      </c>
      <c r="M13" s="377"/>
      <c r="N13" s="378"/>
      <c r="O13" s="379"/>
      <c r="P13" s="373">
        <v>42339</v>
      </c>
      <c r="Q13" s="374">
        <v>56584</v>
      </c>
      <c r="R13" s="375" t="s">
        <v>205</v>
      </c>
    </row>
    <row r="14" spans="1:18" ht="12">
      <c r="A14" s="486" t="s">
        <v>165</v>
      </c>
      <c r="B14" s="365" t="s">
        <v>262</v>
      </c>
      <c r="C14" s="366" t="s">
        <v>145</v>
      </c>
      <c r="D14" s="365" t="s">
        <v>145</v>
      </c>
      <c r="E14" s="365" t="s">
        <v>153</v>
      </c>
      <c r="F14" s="366" t="s">
        <v>239</v>
      </c>
      <c r="G14" s="367">
        <v>2500000000</v>
      </c>
      <c r="H14" s="368">
        <v>-638549165</v>
      </c>
      <c r="I14" s="367">
        <v>1861450835.1337223</v>
      </c>
      <c r="J14" s="369" t="s">
        <v>154</v>
      </c>
      <c r="K14" s="370">
        <v>0.0125</v>
      </c>
      <c r="L14" s="376">
        <f>(VLOOKUP(J14,'[3]Rates'!$A$2:$B$5,2,FALSE)+K14)</f>
        <v>0.023151900000000003</v>
      </c>
      <c r="M14" s="377" t="s">
        <v>554</v>
      </c>
      <c r="N14" s="378">
        <v>40987</v>
      </c>
      <c r="O14" s="379">
        <v>13358267.552327871</v>
      </c>
      <c r="P14" s="373">
        <v>42339</v>
      </c>
      <c r="Q14" s="374">
        <v>56584</v>
      </c>
      <c r="R14" s="375" t="s">
        <v>205</v>
      </c>
    </row>
    <row r="15" spans="1:18" ht="12">
      <c r="A15" s="486" t="s">
        <v>263</v>
      </c>
      <c r="B15" s="365" t="s">
        <v>264</v>
      </c>
      <c r="C15" s="366" t="s">
        <v>145</v>
      </c>
      <c r="D15" s="365" t="s">
        <v>145</v>
      </c>
      <c r="E15" s="365" t="s">
        <v>153</v>
      </c>
      <c r="F15" s="366" t="s">
        <v>239</v>
      </c>
      <c r="G15" s="367">
        <v>2500000000</v>
      </c>
      <c r="H15" s="368">
        <v>0</v>
      </c>
      <c r="I15" s="367">
        <v>2500000000</v>
      </c>
      <c r="J15" s="369" t="s">
        <v>154</v>
      </c>
      <c r="K15" s="370">
        <v>0.0125</v>
      </c>
      <c r="L15" s="376">
        <f>(VLOOKUP(J15,'[3]Rates'!$A$2:$B$5,2,FALSE)+K15)</f>
        <v>0.023151900000000003</v>
      </c>
      <c r="M15" s="377" t="s">
        <v>554</v>
      </c>
      <c r="N15" s="378">
        <v>40987</v>
      </c>
      <c r="O15" s="379">
        <v>13537060.273973</v>
      </c>
      <c r="P15" s="373">
        <v>42339</v>
      </c>
      <c r="Q15" s="374">
        <v>56584</v>
      </c>
      <c r="R15" s="375" t="s">
        <v>205</v>
      </c>
    </row>
    <row r="16" spans="1:18" ht="12">
      <c r="A16" s="486" t="s">
        <v>265</v>
      </c>
      <c r="B16" s="365" t="s">
        <v>266</v>
      </c>
      <c r="C16" s="366" t="s">
        <v>145</v>
      </c>
      <c r="D16" s="365" t="s">
        <v>145</v>
      </c>
      <c r="E16" s="365" t="s">
        <v>153</v>
      </c>
      <c r="F16" s="366" t="s">
        <v>239</v>
      </c>
      <c r="G16" s="367">
        <v>2500000000</v>
      </c>
      <c r="H16" s="368">
        <v>0</v>
      </c>
      <c r="I16" s="367">
        <v>2500000000</v>
      </c>
      <c r="J16" s="369" t="s">
        <v>154</v>
      </c>
      <c r="K16" s="370">
        <v>0.0125</v>
      </c>
      <c r="L16" s="376">
        <f>(VLOOKUP(J16,'[3]Rates'!$A$2:$B$5,2,FALSE)+K16)</f>
        <v>0.023151900000000003</v>
      </c>
      <c r="M16" s="377" t="s">
        <v>554</v>
      </c>
      <c r="N16" s="378">
        <v>40987</v>
      </c>
      <c r="O16" s="379">
        <v>13537060.273973</v>
      </c>
      <c r="P16" s="373">
        <v>42339</v>
      </c>
      <c r="Q16" s="374">
        <v>56584</v>
      </c>
      <c r="R16" s="375" t="s">
        <v>205</v>
      </c>
    </row>
    <row r="17" spans="1:18" ht="12">
      <c r="A17" s="486" t="s">
        <v>267</v>
      </c>
      <c r="B17" s="365" t="s">
        <v>268</v>
      </c>
      <c r="C17" s="366" t="s">
        <v>145</v>
      </c>
      <c r="D17" s="365" t="s">
        <v>145</v>
      </c>
      <c r="E17" s="365" t="s">
        <v>153</v>
      </c>
      <c r="F17" s="366" t="s">
        <v>239</v>
      </c>
      <c r="G17" s="367">
        <v>1549000000</v>
      </c>
      <c r="H17" s="368">
        <v>0</v>
      </c>
      <c r="I17" s="367">
        <v>1549000000</v>
      </c>
      <c r="J17" s="369" t="s">
        <v>154</v>
      </c>
      <c r="K17" s="370">
        <v>0.0125</v>
      </c>
      <c r="L17" s="376">
        <f>(VLOOKUP(J17,'[3]Rates'!$A$2:$B$5,2,FALSE)+K17)</f>
        <v>0.023151900000000003</v>
      </c>
      <c r="M17" s="377" t="s">
        <v>554</v>
      </c>
      <c r="N17" s="378">
        <v>40987</v>
      </c>
      <c r="O17" s="379">
        <v>8387562.545753</v>
      </c>
      <c r="P17" s="373">
        <v>42339</v>
      </c>
      <c r="Q17" s="374">
        <v>56584</v>
      </c>
      <c r="R17" s="375" t="s">
        <v>206</v>
      </c>
    </row>
    <row r="18" spans="1:18" ht="12">
      <c r="A18" s="486" t="s">
        <v>269</v>
      </c>
      <c r="B18" s="365" t="s">
        <v>270</v>
      </c>
      <c r="C18" s="366" t="s">
        <v>271</v>
      </c>
      <c r="D18" s="365" t="s">
        <v>271</v>
      </c>
      <c r="E18" s="365" t="s">
        <v>153</v>
      </c>
      <c r="F18" s="366" t="s">
        <v>239</v>
      </c>
      <c r="G18" s="367">
        <v>1385715000</v>
      </c>
      <c r="H18" s="368">
        <v>0</v>
      </c>
      <c r="I18" s="367">
        <v>1385715000</v>
      </c>
      <c r="J18" s="369" t="s">
        <v>154</v>
      </c>
      <c r="K18" s="370">
        <v>0.009</v>
      </c>
      <c r="L18" s="376">
        <f>(VLOOKUP(J18,'[3]Rates'!$A$2:$B$5,2,FALSE)+K18)</f>
        <v>0.0196519</v>
      </c>
      <c r="M18" s="377" t="s">
        <v>554</v>
      </c>
      <c r="N18" s="378">
        <v>40987</v>
      </c>
      <c r="O18" s="379">
        <v>6294224.28554</v>
      </c>
      <c r="P18" s="373">
        <v>42339</v>
      </c>
      <c r="Q18" s="374">
        <v>56584</v>
      </c>
      <c r="R18" s="375" t="s">
        <v>206</v>
      </c>
    </row>
    <row r="19" spans="1:18" ht="12">
      <c r="A19" s="486" t="s">
        <v>272</v>
      </c>
      <c r="B19" s="365" t="s">
        <v>273</v>
      </c>
      <c r="C19" s="366" t="s">
        <v>271</v>
      </c>
      <c r="D19" s="365" t="s">
        <v>271</v>
      </c>
      <c r="E19" s="365" t="s">
        <v>153</v>
      </c>
      <c r="F19" s="366" t="s">
        <v>239</v>
      </c>
      <c r="G19" s="367">
        <v>1742774000</v>
      </c>
      <c r="H19" s="368">
        <v>0</v>
      </c>
      <c r="I19" s="367">
        <v>1742774000</v>
      </c>
      <c r="J19" s="369" t="s">
        <v>154</v>
      </c>
      <c r="K19" s="370">
        <v>0.009</v>
      </c>
      <c r="L19" s="376">
        <f>(VLOOKUP(J19,'[3]Rates'!$A$2:$B$5,2,FALSE)+K19)</f>
        <v>0.0196519</v>
      </c>
      <c r="M19" s="377" t="s">
        <v>554</v>
      </c>
      <c r="N19" s="378">
        <v>40987</v>
      </c>
      <c r="O19" s="379">
        <v>7916065.305642</v>
      </c>
      <c r="P19" s="373">
        <v>42339</v>
      </c>
      <c r="Q19" s="374">
        <v>56584</v>
      </c>
      <c r="R19" s="375" t="s">
        <v>206</v>
      </c>
    </row>
    <row r="20" spans="1:18" ht="12.75" thickBot="1">
      <c r="A20" s="380"/>
      <c r="B20" s="381"/>
      <c r="C20" s="382"/>
      <c r="D20" s="381"/>
      <c r="E20" s="381"/>
      <c r="F20" s="382"/>
      <c r="G20" s="381"/>
      <c r="H20" s="382"/>
      <c r="I20" s="381"/>
      <c r="J20" s="382"/>
      <c r="K20" s="381"/>
      <c r="L20" s="382"/>
      <c r="M20" s="381"/>
      <c r="N20" s="382"/>
      <c r="O20" s="383"/>
      <c r="P20" s="382"/>
      <c r="Q20" s="381"/>
      <c r="R20" s="384"/>
    </row>
    <row r="21" spans="1:17" ht="12">
      <c r="A21" s="385" t="s">
        <v>207</v>
      </c>
      <c r="B21" s="344"/>
      <c r="C21" s="344"/>
      <c r="D21" s="344"/>
      <c r="E21" s="344"/>
      <c r="F21" s="386"/>
      <c r="G21" s="366"/>
      <c r="H21" s="366"/>
      <c r="I21" s="366"/>
      <c r="J21" s="366"/>
      <c r="K21" s="366"/>
      <c r="L21" s="387"/>
      <c r="M21" s="387"/>
      <c r="N21" s="388"/>
      <c r="O21" s="389"/>
      <c r="P21" s="344"/>
      <c r="Q21" s="390"/>
    </row>
    <row r="22" spans="1:17" ht="12.75" thickBot="1">
      <c r="A22" s="341"/>
      <c r="B22" s="366"/>
      <c r="C22" s="366"/>
      <c r="D22" s="366"/>
      <c r="E22" s="366"/>
      <c r="F22" s="391"/>
      <c r="G22" s="392"/>
      <c r="H22" s="393"/>
      <c r="I22" s="393"/>
      <c r="J22" s="394"/>
      <c r="K22" s="225"/>
      <c r="L22" s="395"/>
      <c r="M22" s="396"/>
      <c r="N22" s="397"/>
      <c r="O22" s="373"/>
      <c r="P22" s="398"/>
      <c r="Q22" s="399"/>
    </row>
    <row r="23" spans="1:17" ht="24.75" customHeight="1">
      <c r="A23" s="400" t="s">
        <v>274</v>
      </c>
      <c r="B23" s="348" t="s">
        <v>32</v>
      </c>
      <c r="C23" s="401" t="s">
        <v>166</v>
      </c>
      <c r="D23" s="348" t="s">
        <v>167</v>
      </c>
      <c r="E23" s="755" t="s">
        <v>506</v>
      </c>
      <c r="F23" s="391"/>
      <c r="G23" s="392"/>
      <c r="H23" s="393"/>
      <c r="I23" s="393"/>
      <c r="J23" s="394"/>
      <c r="K23" s="225"/>
      <c r="L23" s="395"/>
      <c r="M23" s="396"/>
      <c r="N23" s="397"/>
      <c r="O23" s="373"/>
      <c r="P23" s="398"/>
      <c r="Q23" s="399"/>
    </row>
    <row r="24" spans="1:17" ht="12.75" thickBot="1">
      <c r="A24" s="403"/>
      <c r="B24" s="404" t="s">
        <v>28</v>
      </c>
      <c r="C24" s="405"/>
      <c r="D24" s="404" t="s">
        <v>169</v>
      </c>
      <c r="E24" s="756"/>
      <c r="F24" s="391"/>
      <c r="G24" s="392"/>
      <c r="H24" s="393"/>
      <c r="I24" s="393"/>
      <c r="J24" s="394"/>
      <c r="K24" s="225"/>
      <c r="L24" s="395"/>
      <c r="M24" s="396"/>
      <c r="N24" s="397"/>
      <c r="O24" s="373"/>
      <c r="P24" s="398"/>
      <c r="Q24" s="399"/>
    </row>
    <row r="25" spans="1:17" ht="12">
      <c r="A25" s="364"/>
      <c r="B25" s="365"/>
      <c r="C25" s="366"/>
      <c r="D25" s="365"/>
      <c r="E25" s="407"/>
      <c r="F25" s="391"/>
      <c r="G25" s="392"/>
      <c r="H25" s="393"/>
      <c r="I25" s="393"/>
      <c r="J25" s="394"/>
      <c r="K25" s="225"/>
      <c r="L25" s="395"/>
      <c r="M25" s="396"/>
      <c r="N25" s="397"/>
      <c r="O25" s="373"/>
      <c r="P25" s="398"/>
      <c r="Q25" s="399"/>
    </row>
    <row r="26" spans="1:17" ht="12">
      <c r="A26" s="364" t="s">
        <v>247</v>
      </c>
      <c r="B26" s="367" t="s">
        <v>450</v>
      </c>
      <c r="C26" s="408" t="s">
        <v>450</v>
      </c>
      <c r="D26" s="409" t="s">
        <v>450</v>
      </c>
      <c r="E26" s="410" t="s">
        <v>450</v>
      </c>
      <c r="F26" s="411"/>
      <c r="G26" s="392"/>
      <c r="H26" s="392"/>
      <c r="I26" s="392"/>
      <c r="J26" s="392"/>
      <c r="K26" s="225"/>
      <c r="L26" s="395"/>
      <c r="M26" s="396"/>
      <c r="N26" s="396"/>
      <c r="O26" s="392"/>
      <c r="P26" s="398"/>
      <c r="Q26" s="398"/>
    </row>
    <row r="27" spans="1:17" ht="12">
      <c r="A27" s="364" t="s">
        <v>248</v>
      </c>
      <c r="B27" s="367">
        <v>1892452440</v>
      </c>
      <c r="C27" s="408">
        <v>0.10466298232003818</v>
      </c>
      <c r="D27" s="409">
        <v>0.17302257217911057</v>
      </c>
      <c r="E27" s="410">
        <v>0.18659387223542773</v>
      </c>
      <c r="F27" s="386"/>
      <c r="G27" s="392"/>
      <c r="H27" s="392"/>
      <c r="I27" s="392"/>
      <c r="J27" s="392"/>
      <c r="K27" s="225"/>
      <c r="L27" s="395"/>
      <c r="M27" s="396"/>
      <c r="N27" s="396"/>
      <c r="O27" s="392"/>
      <c r="P27" s="398"/>
      <c r="Q27" s="398"/>
    </row>
    <row r="28" spans="1:17" ht="12">
      <c r="A28" s="364" t="s">
        <v>249</v>
      </c>
      <c r="B28" s="367">
        <v>2125000000</v>
      </c>
      <c r="C28" s="408">
        <v>0.11752413573473008</v>
      </c>
      <c r="D28" s="409">
        <v>0.17302257217911057</v>
      </c>
      <c r="E28" s="410">
        <v>0.18659387223542773</v>
      </c>
      <c r="F28" s="386"/>
      <c r="G28" s="392"/>
      <c r="H28" s="392"/>
      <c r="I28" s="392"/>
      <c r="J28" s="392"/>
      <c r="K28" s="225"/>
      <c r="L28" s="395"/>
      <c r="M28" s="396"/>
      <c r="N28" s="396"/>
      <c r="O28" s="392"/>
      <c r="P28" s="398"/>
      <c r="Q28" s="398"/>
    </row>
    <row r="29" spans="1:17" ht="12">
      <c r="A29" s="364" t="s">
        <v>250</v>
      </c>
      <c r="B29" s="367">
        <v>2125000000</v>
      </c>
      <c r="C29" s="408">
        <v>0.11752413573473008</v>
      </c>
      <c r="D29" s="409">
        <v>0.17302257217911057</v>
      </c>
      <c r="E29" s="410">
        <v>0.18659387223542773</v>
      </c>
      <c r="F29" s="411"/>
      <c r="G29" s="366"/>
      <c r="H29" s="366"/>
      <c r="I29" s="366"/>
      <c r="J29" s="366"/>
      <c r="K29" s="366"/>
      <c r="L29" s="366"/>
      <c r="M29" s="366"/>
      <c r="N29" s="366"/>
      <c r="O29" s="366"/>
      <c r="P29" s="366"/>
      <c r="Q29" s="366"/>
    </row>
    <row r="30" spans="1:17" ht="12">
      <c r="A30" s="364" t="s">
        <v>251</v>
      </c>
      <c r="B30" s="367">
        <v>400000000</v>
      </c>
      <c r="C30" s="408">
        <v>0.022122190255949192</v>
      </c>
      <c r="D30" s="409">
        <v>0.17302257217911057</v>
      </c>
      <c r="E30" s="410">
        <v>0.18659387223542773</v>
      </c>
      <c r="F30" s="386"/>
      <c r="G30" s="366"/>
      <c r="H30" s="366"/>
      <c r="I30" s="366"/>
      <c r="J30" s="366"/>
      <c r="K30" s="366"/>
      <c r="L30" s="366"/>
      <c r="M30" s="366"/>
      <c r="N30" s="366"/>
      <c r="O30" s="366"/>
      <c r="P30" s="366"/>
      <c r="Q30" s="366"/>
    </row>
    <row r="31" spans="1:17" ht="12">
      <c r="A31" s="364" t="s">
        <v>252</v>
      </c>
      <c r="B31" s="367">
        <v>0</v>
      </c>
      <c r="C31" s="408">
        <v>0</v>
      </c>
      <c r="D31" s="409">
        <v>0.17302257217911057</v>
      </c>
      <c r="E31" s="410">
        <v>0.18659387223542773</v>
      </c>
      <c r="F31" s="386"/>
      <c r="G31" s="366"/>
      <c r="H31" s="366"/>
      <c r="I31" s="366"/>
      <c r="J31" s="366"/>
      <c r="K31" s="366"/>
      <c r="L31" s="366"/>
      <c r="M31" s="366"/>
      <c r="N31" s="366"/>
      <c r="O31" s="366"/>
      <c r="P31" s="366"/>
      <c r="Q31" s="366"/>
    </row>
    <row r="32" spans="1:17" ht="12">
      <c r="A32" s="364" t="s">
        <v>253</v>
      </c>
      <c r="B32" s="367">
        <v>1861450835</v>
      </c>
      <c r="C32" s="408">
        <v>0.10294842380991372</v>
      </c>
      <c r="D32" s="409">
        <v>0.17302257217911057</v>
      </c>
      <c r="E32" s="410">
        <v>0.18659387223542773</v>
      </c>
      <c r="F32" s="386"/>
      <c r="G32" s="344"/>
      <c r="H32" s="344"/>
      <c r="I32" s="344"/>
      <c r="J32" s="344"/>
      <c r="K32" s="344"/>
      <c r="L32" s="344"/>
      <c r="M32" s="344"/>
      <c r="N32" s="344"/>
      <c r="O32" s="344"/>
      <c r="P32" s="344"/>
      <c r="Q32" s="344"/>
    </row>
    <row r="33" spans="1:17" ht="12">
      <c r="A33" s="364" t="s">
        <v>275</v>
      </c>
      <c r="B33" s="367">
        <v>2500000000</v>
      </c>
      <c r="C33" s="408">
        <v>0.13826368909968245</v>
      </c>
      <c r="D33" s="409">
        <v>0.17302257217911057</v>
      </c>
      <c r="E33" s="410">
        <v>0.18659387223542773</v>
      </c>
      <c r="F33" s="386"/>
      <c r="G33" s="344"/>
      <c r="H33" s="344"/>
      <c r="I33" s="344"/>
      <c r="J33" s="344"/>
      <c r="K33" s="344"/>
      <c r="L33" s="344"/>
      <c r="M33" s="344"/>
      <c r="N33" s="344"/>
      <c r="O33" s="344"/>
      <c r="P33" s="344"/>
      <c r="Q33" s="344"/>
    </row>
    <row r="34" spans="1:17" ht="12">
      <c r="A34" s="364" t="s">
        <v>276</v>
      </c>
      <c r="B34" s="367">
        <v>2500000000</v>
      </c>
      <c r="C34" s="408">
        <v>0.13826368909968245</v>
      </c>
      <c r="D34" s="409">
        <v>0.17302257217911057</v>
      </c>
      <c r="E34" s="410">
        <v>0.18659387223542773</v>
      </c>
      <c r="F34" s="386"/>
      <c r="G34" s="344"/>
      <c r="H34" s="344"/>
      <c r="I34" s="344"/>
      <c r="J34" s="344"/>
      <c r="K34" s="344"/>
      <c r="L34" s="344"/>
      <c r="M34" s="344"/>
      <c r="N34" s="344"/>
      <c r="O34" s="344"/>
      <c r="P34" s="344"/>
      <c r="Q34" s="344"/>
    </row>
    <row r="35" spans="1:17" ht="12">
      <c r="A35" s="364" t="s">
        <v>277</v>
      </c>
      <c r="B35" s="367">
        <v>1549000000</v>
      </c>
      <c r="C35" s="408">
        <v>0.08566818176616325</v>
      </c>
      <c r="D35" s="409">
        <v>0.17302257217911057</v>
      </c>
      <c r="E35" s="410">
        <v>0.18659387223542773</v>
      </c>
      <c r="F35" s="386"/>
      <c r="G35" s="344"/>
      <c r="H35" s="344"/>
      <c r="I35" s="344"/>
      <c r="J35" s="344"/>
      <c r="K35" s="344"/>
      <c r="L35" s="344"/>
      <c r="M35" s="344"/>
      <c r="N35" s="344"/>
      <c r="O35" s="344"/>
      <c r="P35" s="344"/>
      <c r="Q35" s="344"/>
    </row>
    <row r="36" spans="1:17" ht="12">
      <c r="A36" s="364" t="s">
        <v>278</v>
      </c>
      <c r="B36" s="367">
        <v>1385715000</v>
      </c>
      <c r="C36" s="408">
        <v>0.0766376271763066</v>
      </c>
      <c r="D36" s="409">
        <v>0</v>
      </c>
      <c r="E36" s="410">
        <v>0</v>
      </c>
      <c r="F36" s="386"/>
      <c r="G36" s="344"/>
      <c r="H36" s="344"/>
      <c r="I36" s="344"/>
      <c r="J36" s="344"/>
      <c r="K36" s="344"/>
      <c r="L36" s="344"/>
      <c r="M36" s="344"/>
      <c r="N36" s="344"/>
      <c r="O36" s="344"/>
      <c r="P36" s="344"/>
      <c r="Q36" s="344"/>
    </row>
    <row r="37" spans="1:17" ht="12">
      <c r="A37" s="364" t="s">
        <v>279</v>
      </c>
      <c r="B37" s="367">
        <v>1742774000</v>
      </c>
      <c r="C37" s="408">
        <v>0.09638494500280399</v>
      </c>
      <c r="D37" s="409">
        <v>0</v>
      </c>
      <c r="E37" s="410">
        <v>0</v>
      </c>
      <c r="F37" s="386"/>
      <c r="G37" s="344"/>
      <c r="H37" s="344"/>
      <c r="I37" s="344"/>
      <c r="J37" s="344"/>
      <c r="K37" s="344"/>
      <c r="L37" s="344"/>
      <c r="M37" s="344"/>
      <c r="N37" s="344"/>
      <c r="O37" s="344"/>
      <c r="P37" s="344"/>
      <c r="Q37" s="344"/>
    </row>
    <row r="38" spans="1:17" ht="12.75" thickBot="1">
      <c r="A38" s="364"/>
      <c r="B38" s="412"/>
      <c r="C38" s="413"/>
      <c r="D38" s="414"/>
      <c r="E38" s="415"/>
      <c r="F38" s="416"/>
      <c r="G38" s="417"/>
      <c r="H38" s="417"/>
      <c r="I38" s="417"/>
      <c r="J38" s="417"/>
      <c r="K38" s="417"/>
      <c r="L38" s="417"/>
      <c r="M38" s="417"/>
      <c r="N38" s="417"/>
      <c r="O38" s="417"/>
      <c r="P38" s="417"/>
      <c r="Q38" s="417"/>
    </row>
    <row r="39" spans="1:17" ht="12">
      <c r="A39" s="364"/>
      <c r="B39" s="418">
        <v>18081392275</v>
      </c>
      <c r="C39" s="419">
        <v>1</v>
      </c>
      <c r="D39" s="420"/>
      <c r="E39" s="421"/>
      <c r="F39" s="411"/>
      <c r="G39" s="366"/>
      <c r="H39" s="366"/>
      <c r="I39" s="366"/>
      <c r="J39" s="366"/>
      <c r="K39" s="366"/>
      <c r="L39" s="366"/>
      <c r="M39" s="366"/>
      <c r="N39" s="366"/>
      <c r="O39" s="366"/>
      <c r="P39" s="366"/>
      <c r="Q39" s="366"/>
    </row>
    <row r="40" spans="1:17" ht="12.75" thickBot="1">
      <c r="A40" s="364"/>
      <c r="B40" s="422"/>
      <c r="C40" s="423"/>
      <c r="D40" s="420"/>
      <c r="E40" s="421"/>
      <c r="F40" s="411"/>
      <c r="G40" s="392"/>
      <c r="H40" s="392"/>
      <c r="I40" s="392"/>
      <c r="J40" s="392"/>
      <c r="K40" s="225"/>
      <c r="L40" s="395"/>
      <c r="M40" s="396"/>
      <c r="N40" s="396"/>
      <c r="O40" s="424"/>
      <c r="P40" s="398"/>
      <c r="Q40" s="398"/>
    </row>
    <row r="41" spans="1:17" ht="12">
      <c r="A41" s="425"/>
      <c r="B41" s="426"/>
      <c r="C41" s="427"/>
      <c r="D41" s="426"/>
      <c r="E41" s="428"/>
      <c r="F41" s="411"/>
      <c r="G41" s="392"/>
      <c r="H41" s="392"/>
      <c r="I41" s="392"/>
      <c r="J41" s="392"/>
      <c r="K41" s="225"/>
      <c r="L41" s="395"/>
      <c r="M41" s="396"/>
      <c r="N41" s="396"/>
      <c r="O41" s="424"/>
      <c r="P41" s="398"/>
      <c r="Q41" s="398"/>
    </row>
    <row r="42" spans="1:17" ht="12">
      <c r="A42" s="364" t="s">
        <v>254</v>
      </c>
      <c r="B42" s="439">
        <v>245388000</v>
      </c>
      <c r="C42" s="429">
        <v>0.01357130005631715</v>
      </c>
      <c r="D42" s="420"/>
      <c r="E42" s="421"/>
      <c r="F42" s="366"/>
      <c r="G42" s="366"/>
      <c r="H42" s="366"/>
      <c r="I42" s="366"/>
      <c r="J42" s="366"/>
      <c r="K42" s="366"/>
      <c r="L42" s="366"/>
      <c r="M42" s="366"/>
      <c r="N42" s="366"/>
      <c r="O42" s="366"/>
      <c r="P42" s="366"/>
      <c r="Q42" s="366"/>
    </row>
    <row r="43" spans="1:17" ht="12.75" thickBot="1">
      <c r="A43" s="430"/>
      <c r="B43" s="431"/>
      <c r="C43" s="338"/>
      <c r="D43" s="431"/>
      <c r="E43" s="432"/>
      <c r="F43" s="344"/>
      <c r="G43" s="366"/>
      <c r="H43" s="366"/>
      <c r="I43" s="366"/>
      <c r="J43" s="366"/>
      <c r="K43" s="366"/>
      <c r="L43" s="387"/>
      <c r="M43" s="387"/>
      <c r="N43" s="388"/>
      <c r="O43" s="389"/>
      <c r="P43" s="344"/>
      <c r="Q43" s="390"/>
    </row>
    <row r="44" spans="1:17" ht="12">
      <c r="A44" s="705" t="s">
        <v>552</v>
      </c>
      <c r="B44" s="344"/>
      <c r="C44" s="344"/>
      <c r="D44" s="344"/>
      <c r="E44" s="344"/>
      <c r="F44" s="344"/>
      <c r="G44" s="366"/>
      <c r="H44" s="366"/>
      <c r="I44" s="366"/>
      <c r="J44" s="366"/>
      <c r="K44" s="366"/>
      <c r="L44" s="387"/>
      <c r="M44" s="387"/>
      <c r="N44" s="388"/>
      <c r="O44" s="389"/>
      <c r="P44" s="344"/>
      <c r="Q44" s="390"/>
    </row>
    <row r="45" spans="1:17" ht="12.75" thickBot="1">
      <c r="A45" s="341"/>
      <c r="B45" s="344"/>
      <c r="C45" s="344"/>
      <c r="D45" s="344"/>
      <c r="E45" s="344"/>
      <c r="F45" s="344"/>
      <c r="G45" s="366"/>
      <c r="H45" s="366"/>
      <c r="I45" s="366"/>
      <c r="J45" s="366"/>
      <c r="K45" s="366"/>
      <c r="L45" s="387"/>
      <c r="M45" s="387"/>
      <c r="N45" s="388"/>
      <c r="O45" s="389"/>
      <c r="P45" s="344"/>
      <c r="Q45" s="390"/>
    </row>
    <row r="46" spans="1:17" ht="12">
      <c r="A46" s="400" t="s">
        <v>280</v>
      </c>
      <c r="B46" s="402"/>
      <c r="C46" s="344"/>
      <c r="D46" s="344"/>
      <c r="E46" s="344"/>
      <c r="F46" s="344"/>
      <c r="G46" s="366"/>
      <c r="H46" s="366"/>
      <c r="I46" s="366"/>
      <c r="J46" s="366"/>
      <c r="K46" s="366"/>
      <c r="L46" s="387"/>
      <c r="M46" s="387"/>
      <c r="N46" s="388"/>
      <c r="O46" s="389"/>
      <c r="P46" s="344"/>
      <c r="Q46" s="390"/>
    </row>
    <row r="47" spans="1:17" ht="12.75" thickBot="1">
      <c r="A47" s="403"/>
      <c r="B47" s="406"/>
      <c r="C47" s="341"/>
      <c r="D47" s="341"/>
      <c r="E47" s="341"/>
      <c r="F47" s="341"/>
      <c r="G47" s="341"/>
      <c r="H47" s="341"/>
      <c r="I47" s="341"/>
      <c r="J47" s="341"/>
      <c r="K47" s="341"/>
      <c r="L47" s="341"/>
      <c r="M47" s="341"/>
      <c r="N47" s="341"/>
      <c r="O47" s="341"/>
      <c r="P47" s="341"/>
      <c r="Q47" s="341"/>
    </row>
    <row r="48" spans="1:17" ht="12">
      <c r="A48" s="433" t="s">
        <v>178</v>
      </c>
      <c r="B48" s="434">
        <v>245388000</v>
      </c>
      <c r="C48" s="341"/>
      <c r="D48" s="341"/>
      <c r="E48" s="341"/>
      <c r="F48" s="341"/>
      <c r="G48" s="341"/>
      <c r="H48" s="341"/>
      <c r="I48" s="341"/>
      <c r="J48" s="341"/>
      <c r="K48" s="341"/>
      <c r="L48" s="341"/>
      <c r="M48" s="341"/>
      <c r="N48" s="341"/>
      <c r="O48" s="341"/>
      <c r="P48" s="341"/>
      <c r="Q48" s="341"/>
    </row>
    <row r="49" spans="1:17" ht="12">
      <c r="A49" s="433" t="s">
        <v>179</v>
      </c>
      <c r="B49" s="434">
        <v>0</v>
      </c>
      <c r="C49" s="341"/>
      <c r="D49" s="341"/>
      <c r="E49" s="341"/>
      <c r="F49" s="341"/>
      <c r="G49" s="341"/>
      <c r="H49" s="341"/>
      <c r="I49" s="341"/>
      <c r="J49" s="341"/>
      <c r="K49" s="341"/>
      <c r="L49" s="341"/>
      <c r="M49" s="341"/>
      <c r="N49" s="341"/>
      <c r="O49" s="341"/>
      <c r="P49" s="341"/>
      <c r="Q49" s="341"/>
    </row>
    <row r="50" spans="1:17" ht="12">
      <c r="A50" s="433" t="s">
        <v>180</v>
      </c>
      <c r="B50" s="434">
        <v>0</v>
      </c>
      <c r="C50" s="341"/>
      <c r="D50" s="341"/>
      <c r="E50" s="341"/>
      <c r="F50" s="341"/>
      <c r="G50" s="341"/>
      <c r="H50" s="341"/>
      <c r="I50" s="341"/>
      <c r="J50" s="341"/>
      <c r="K50" s="341"/>
      <c r="L50" s="341"/>
      <c r="M50" s="341"/>
      <c r="N50" s="341"/>
      <c r="O50" s="341"/>
      <c r="P50" s="341"/>
      <c r="Q50" s="341"/>
    </row>
    <row r="51" spans="1:17" ht="12.75" thickBot="1">
      <c r="A51" s="435" t="s">
        <v>181</v>
      </c>
      <c r="B51" s="436">
        <v>245388000</v>
      </c>
      <c r="C51" s="341"/>
      <c r="D51" s="341"/>
      <c r="E51" s="341"/>
      <c r="F51" s="341"/>
      <c r="G51" s="341"/>
      <c r="H51" s="341"/>
      <c r="I51" s="341"/>
      <c r="J51" s="341"/>
      <c r="K51" s="341"/>
      <c r="L51" s="341"/>
      <c r="M51" s="341"/>
      <c r="N51" s="341"/>
      <c r="O51" s="341"/>
      <c r="P51" s="341"/>
      <c r="Q51" s="341"/>
    </row>
    <row r="52" spans="1:17" ht="12.75" thickBot="1">
      <c r="A52" s="345"/>
      <c r="B52" s="345"/>
      <c r="C52" s="341"/>
      <c r="D52" s="341"/>
      <c r="E52" s="341"/>
      <c r="F52" s="341"/>
      <c r="G52" s="341"/>
      <c r="H52" s="341"/>
      <c r="I52" s="341"/>
      <c r="J52" s="341"/>
      <c r="K52" s="341"/>
      <c r="L52" s="341"/>
      <c r="M52" s="341"/>
      <c r="N52" s="341"/>
      <c r="O52" s="341"/>
      <c r="P52" s="341"/>
      <c r="Q52" s="341"/>
    </row>
    <row r="53" spans="1:17" ht="12">
      <c r="A53" s="400" t="s">
        <v>281</v>
      </c>
      <c r="B53" s="348"/>
      <c r="C53" s="341"/>
      <c r="D53" s="341"/>
      <c r="E53" s="341"/>
      <c r="F53" s="341"/>
      <c r="G53" s="341"/>
      <c r="H53" s="341"/>
      <c r="I53" s="341"/>
      <c r="J53" s="341"/>
      <c r="K53" s="341"/>
      <c r="L53" s="341"/>
      <c r="M53" s="341"/>
      <c r="N53" s="341"/>
      <c r="O53" s="341"/>
      <c r="P53" s="341"/>
      <c r="Q53" s="341"/>
    </row>
    <row r="54" spans="1:17" ht="12.75" thickBot="1">
      <c r="A54" s="403"/>
      <c r="B54" s="404"/>
      <c r="C54" s="341"/>
      <c r="D54" s="341"/>
      <c r="E54" s="341"/>
      <c r="F54" s="341"/>
      <c r="G54" s="341"/>
      <c r="H54" s="341"/>
      <c r="I54" s="341"/>
      <c r="J54" s="341"/>
      <c r="K54" s="341"/>
      <c r="L54" s="341"/>
      <c r="M54" s="341"/>
      <c r="N54" s="341"/>
      <c r="O54" s="341"/>
      <c r="P54" s="341"/>
      <c r="Q54" s="341"/>
    </row>
    <row r="55" spans="1:17" ht="12">
      <c r="A55" s="753" t="s">
        <v>553</v>
      </c>
      <c r="B55" s="437"/>
      <c r="C55" s="341"/>
      <c r="D55" s="341"/>
      <c r="E55" s="341"/>
      <c r="F55" s="341"/>
      <c r="G55" s="341"/>
      <c r="H55" s="341"/>
      <c r="I55" s="341"/>
      <c r="J55" s="341"/>
      <c r="K55" s="341"/>
      <c r="L55" s="341"/>
      <c r="M55" s="341"/>
      <c r="N55" s="341"/>
      <c r="O55" s="341"/>
      <c r="P55" s="341"/>
      <c r="Q55" s="341"/>
    </row>
    <row r="56" spans="1:17" ht="12.75" thickBot="1">
      <c r="A56" s="754"/>
      <c r="B56" s="438">
        <v>0.01616010526236966</v>
      </c>
      <c r="C56" s="341"/>
      <c r="D56" s="341"/>
      <c r="E56" s="341"/>
      <c r="F56" s="341"/>
      <c r="G56" s="341"/>
      <c r="H56" s="341"/>
      <c r="I56" s="341"/>
      <c r="J56" s="341"/>
      <c r="K56" s="341"/>
      <c r="L56" s="341"/>
      <c r="M56" s="341"/>
      <c r="N56" s="341"/>
      <c r="O56" s="341"/>
      <c r="P56" s="341"/>
      <c r="Q56" s="341"/>
    </row>
    <row r="57" spans="1:17" ht="12">
      <c r="A57" s="341" t="s">
        <v>255</v>
      </c>
      <c r="B57" s="341"/>
      <c r="C57" s="341"/>
      <c r="D57" s="341"/>
      <c r="E57" s="341"/>
      <c r="F57" s="341"/>
      <c r="G57" s="341"/>
      <c r="H57" s="341"/>
      <c r="I57" s="341"/>
      <c r="J57" s="341"/>
      <c r="K57" s="341"/>
      <c r="L57" s="341"/>
      <c r="M57" s="341"/>
      <c r="N57" s="341"/>
      <c r="O57" s="341"/>
      <c r="P57" s="341"/>
      <c r="Q57" s="341"/>
    </row>
    <row r="58" spans="1:17" ht="12">
      <c r="A58" s="341"/>
      <c r="B58" s="341"/>
      <c r="C58" s="341"/>
      <c r="D58" s="341"/>
      <c r="E58" s="341"/>
      <c r="F58" s="341"/>
      <c r="G58" s="341"/>
      <c r="H58" s="341"/>
      <c r="I58" s="341"/>
      <c r="J58" s="341"/>
      <c r="K58" s="341"/>
      <c r="L58" s="341"/>
      <c r="M58" s="341"/>
      <c r="N58" s="341"/>
      <c r="O58" s="341"/>
      <c r="P58" s="341"/>
      <c r="Q58" s="341"/>
    </row>
    <row r="59" spans="1:17" ht="12">
      <c r="A59" s="341"/>
      <c r="B59" s="341"/>
      <c r="C59" s="341"/>
      <c r="D59" s="341"/>
      <c r="E59" s="341"/>
      <c r="F59" s="341"/>
      <c r="G59" s="341"/>
      <c r="H59" s="341"/>
      <c r="I59" s="341"/>
      <c r="J59" s="341"/>
      <c r="K59" s="341"/>
      <c r="L59" s="341"/>
      <c r="M59" s="341"/>
      <c r="N59" s="341"/>
      <c r="O59" s="341"/>
      <c r="P59" s="341"/>
      <c r="Q59" s="341"/>
    </row>
    <row r="60" spans="1:17" ht="12">
      <c r="A60" s="341"/>
      <c r="B60" s="341"/>
      <c r="C60" s="341"/>
      <c r="D60" s="341"/>
      <c r="E60" s="341"/>
      <c r="F60" s="341"/>
      <c r="G60" s="341"/>
      <c r="H60" s="341"/>
      <c r="I60" s="341"/>
      <c r="J60" s="341"/>
      <c r="K60" s="341"/>
      <c r="L60" s="341"/>
      <c r="M60" s="341"/>
      <c r="N60" s="341"/>
      <c r="O60" s="341"/>
      <c r="P60" s="341"/>
      <c r="Q60" s="341"/>
    </row>
    <row r="61" spans="1:17" ht="12">
      <c r="A61" s="341"/>
      <c r="B61" s="341"/>
      <c r="C61" s="341"/>
      <c r="D61" s="341"/>
      <c r="E61" s="341"/>
      <c r="F61" s="341"/>
      <c r="G61" s="341"/>
      <c r="H61" s="341"/>
      <c r="I61" s="341"/>
      <c r="J61" s="341"/>
      <c r="K61" s="341"/>
      <c r="L61" s="341"/>
      <c r="M61" s="341"/>
      <c r="N61" s="341"/>
      <c r="O61" s="341"/>
      <c r="P61" s="341"/>
      <c r="Q61" s="341"/>
    </row>
    <row r="62" spans="1:17" ht="12">
      <c r="A62" s="341"/>
      <c r="B62" s="341"/>
      <c r="C62" s="341"/>
      <c r="D62" s="341"/>
      <c r="E62" s="341"/>
      <c r="F62" s="341"/>
      <c r="G62" s="341"/>
      <c r="H62" s="341"/>
      <c r="I62" s="341"/>
      <c r="J62" s="341"/>
      <c r="K62" s="341"/>
      <c r="L62" s="341"/>
      <c r="M62" s="341"/>
      <c r="N62" s="341"/>
      <c r="O62" s="341"/>
      <c r="P62" s="341"/>
      <c r="Q62" s="341"/>
    </row>
    <row r="63" spans="1:17" ht="12">
      <c r="A63" s="341"/>
      <c r="B63" s="341"/>
      <c r="C63" s="341"/>
      <c r="D63" s="341"/>
      <c r="E63" s="341"/>
      <c r="F63" s="341"/>
      <c r="G63" s="341"/>
      <c r="H63" s="341"/>
      <c r="I63" s="341"/>
      <c r="J63" s="341"/>
      <c r="K63" s="341"/>
      <c r="L63" s="341"/>
      <c r="M63" s="341"/>
      <c r="N63" s="341"/>
      <c r="O63" s="341"/>
      <c r="P63" s="341"/>
      <c r="Q63" s="341"/>
    </row>
    <row r="64" spans="1:17" ht="12">
      <c r="A64" s="341"/>
      <c r="B64" s="341"/>
      <c r="C64" s="341"/>
      <c r="D64" s="341"/>
      <c r="E64" s="341"/>
      <c r="F64" s="341"/>
      <c r="G64" s="341"/>
      <c r="H64" s="341"/>
      <c r="I64" s="341"/>
      <c r="J64" s="341"/>
      <c r="K64" s="341"/>
      <c r="L64" s="341"/>
      <c r="M64" s="341"/>
      <c r="N64" s="341"/>
      <c r="O64" s="341"/>
      <c r="P64" s="341"/>
      <c r="Q64" s="341"/>
    </row>
  </sheetData>
  <sheetProtection/>
  <mergeCells count="3">
    <mergeCell ref="G4:H4"/>
    <mergeCell ref="A55:A56"/>
    <mergeCell ref="E23:E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6" r:id="rId1"/>
  <headerFooter>
    <oddHeader>&amp;CLangton Investors' Report - December 2011</oddHeader>
    <oddFooter>&amp;CPage 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R92"/>
  <sheetViews>
    <sheetView view="pageLayout" workbookViewId="0" topLeftCell="G4">
      <selection activeCell="M19" sqref="M19:N28"/>
    </sheetView>
  </sheetViews>
  <sheetFormatPr defaultColWidth="9.140625" defaultRowHeight="12"/>
  <cols>
    <col min="1" max="1" width="36.7109375" style="340" customWidth="1"/>
    <col min="2" max="2" width="15.140625" style="340" bestFit="1" customWidth="1"/>
    <col min="3" max="3" width="17.421875" style="340" customWidth="1"/>
    <col min="4" max="4" width="17.7109375" style="340" bestFit="1" customWidth="1"/>
    <col min="5" max="5" width="17.7109375" style="340" customWidth="1"/>
    <col min="6" max="6" width="15.57421875" style="340" customWidth="1"/>
    <col min="7" max="7" width="15.00390625" style="340" customWidth="1"/>
    <col min="8" max="8" width="14.7109375" style="340" bestFit="1" customWidth="1"/>
    <col min="9" max="9" width="15.140625" style="340" bestFit="1" customWidth="1"/>
    <col min="10" max="10" width="13.28125" style="340" bestFit="1" customWidth="1"/>
    <col min="11" max="11" width="8.7109375" style="340" customWidth="1"/>
    <col min="12" max="12" width="11.7109375" style="340" bestFit="1" customWidth="1"/>
    <col min="13" max="13" width="16.140625" style="340" bestFit="1" customWidth="1"/>
    <col min="14" max="14" width="10.28125" style="340" bestFit="1" customWidth="1"/>
    <col min="15" max="15" width="14.28125" style="340" customWidth="1"/>
    <col min="16" max="16" width="9.7109375" style="340" customWidth="1"/>
    <col min="17" max="17" width="10.00390625" style="340" customWidth="1"/>
    <col min="18" max="18" width="11.8515625" style="340" customWidth="1"/>
    <col min="19" max="16384" width="9.140625" style="340" customWidth="1"/>
  </cols>
  <sheetData>
    <row r="2" spans="1:18" ht="12.75" thickBot="1">
      <c r="A2" s="335" t="s">
        <v>128</v>
      </c>
      <c r="B2" s="336"/>
      <c r="C2" s="337"/>
      <c r="D2" s="338"/>
      <c r="E2" s="338"/>
      <c r="F2" s="338"/>
      <c r="G2" s="338"/>
      <c r="H2" s="338"/>
      <c r="I2" s="338"/>
      <c r="J2" s="338"/>
      <c r="K2" s="338"/>
      <c r="L2" s="338"/>
      <c r="M2" s="338"/>
      <c r="N2" s="338"/>
      <c r="O2" s="338"/>
      <c r="P2" s="338"/>
      <c r="Q2" s="339"/>
      <c r="R2" s="339"/>
    </row>
    <row r="3" spans="1:17" ht="12">
      <c r="A3" s="341"/>
      <c r="B3" s="342"/>
      <c r="C3" s="343"/>
      <c r="D3" s="344"/>
      <c r="E3" s="342"/>
      <c r="F3" s="344"/>
      <c r="G3" s="344"/>
      <c r="H3" s="344"/>
      <c r="I3" s="344"/>
      <c r="J3" s="344"/>
      <c r="K3" s="344"/>
      <c r="L3" s="344"/>
      <c r="M3" s="344"/>
      <c r="N3" s="344"/>
      <c r="O3" s="344"/>
      <c r="P3" s="344"/>
      <c r="Q3" s="344"/>
    </row>
    <row r="4" spans="1:17" ht="12">
      <c r="A4" s="345" t="s">
        <v>129</v>
      </c>
      <c r="B4" s="346">
        <v>40463</v>
      </c>
      <c r="C4" s="344"/>
      <c r="D4" s="440" t="s">
        <v>160</v>
      </c>
      <c r="E4" s="344"/>
      <c r="F4" s="344"/>
      <c r="G4" s="344"/>
      <c r="H4" s="344"/>
      <c r="I4" s="344"/>
      <c r="J4" s="344"/>
      <c r="K4" s="344"/>
      <c r="L4" s="344"/>
      <c r="M4" s="344"/>
      <c r="N4" s="344"/>
      <c r="O4" s="344"/>
      <c r="P4" s="344"/>
      <c r="Q4" s="344"/>
    </row>
    <row r="5" spans="1:17" ht="12.75" thickBot="1">
      <c r="A5" s="347"/>
      <c r="B5" s="347"/>
      <c r="C5" s="347"/>
      <c r="D5" s="341"/>
      <c r="E5" s="347"/>
      <c r="F5" s="347"/>
      <c r="G5" s="347"/>
      <c r="H5" s="347"/>
      <c r="I5" s="347"/>
      <c r="J5" s="347"/>
      <c r="K5" s="347"/>
      <c r="L5" s="347"/>
      <c r="M5" s="347"/>
      <c r="N5" s="347"/>
      <c r="O5" s="347"/>
      <c r="P5" s="347"/>
      <c r="Q5" s="347"/>
    </row>
    <row r="6" spans="1:18" ht="42.75" customHeight="1" thickBot="1">
      <c r="A6" s="348" t="s">
        <v>161</v>
      </c>
      <c r="B6" s="348" t="s">
        <v>130</v>
      </c>
      <c r="C6" s="349" t="s">
        <v>483</v>
      </c>
      <c r="D6" s="349" t="s">
        <v>484</v>
      </c>
      <c r="E6" s="348" t="s">
        <v>131</v>
      </c>
      <c r="F6" s="348" t="s">
        <v>132</v>
      </c>
      <c r="G6" s="348" t="s">
        <v>133</v>
      </c>
      <c r="H6" s="348" t="s">
        <v>134</v>
      </c>
      <c r="I6" s="348" t="s">
        <v>135</v>
      </c>
      <c r="J6" s="348" t="s">
        <v>136</v>
      </c>
      <c r="K6" s="348" t="s">
        <v>137</v>
      </c>
      <c r="L6" s="348" t="s">
        <v>138</v>
      </c>
      <c r="M6" s="348" t="s">
        <v>139</v>
      </c>
      <c r="N6" s="348" t="s">
        <v>140</v>
      </c>
      <c r="O6" s="348" t="s">
        <v>141</v>
      </c>
      <c r="P6" s="348" t="s">
        <v>142</v>
      </c>
      <c r="Q6" s="348" t="s">
        <v>143</v>
      </c>
      <c r="R6" s="348" t="s">
        <v>204</v>
      </c>
    </row>
    <row r="7" spans="1:18" ht="12">
      <c r="A7" s="350"/>
      <c r="B7" s="351"/>
      <c r="C7" s="351"/>
      <c r="D7" s="352"/>
      <c r="E7" s="351"/>
      <c r="F7" s="352"/>
      <c r="G7" s="353"/>
      <c r="H7" s="354"/>
      <c r="I7" s="355"/>
      <c r="J7" s="356"/>
      <c r="K7" s="357"/>
      <c r="L7" s="358"/>
      <c r="M7" s="359"/>
      <c r="N7" s="358"/>
      <c r="O7" s="360"/>
      <c r="P7" s="361"/>
      <c r="Q7" s="362"/>
      <c r="R7" s="363"/>
    </row>
    <row r="8" spans="1:18" ht="12">
      <c r="A8" s="486" t="s">
        <v>144</v>
      </c>
      <c r="B8" s="365" t="s">
        <v>282</v>
      </c>
      <c r="C8" s="365" t="s">
        <v>145</v>
      </c>
      <c r="D8" s="366" t="s">
        <v>145</v>
      </c>
      <c r="E8" s="365" t="s">
        <v>146</v>
      </c>
      <c r="F8" s="366">
        <v>0.631</v>
      </c>
      <c r="G8" s="367">
        <v>1600000000</v>
      </c>
      <c r="H8" s="368">
        <v>-1600000000</v>
      </c>
      <c r="I8" s="367">
        <v>0</v>
      </c>
      <c r="J8" s="369" t="s">
        <v>148</v>
      </c>
      <c r="K8" s="370">
        <v>0.014</v>
      </c>
      <c r="L8" s="377" t="s">
        <v>450</v>
      </c>
      <c r="M8" s="377" t="s">
        <v>450</v>
      </c>
      <c r="N8" s="377" t="s">
        <v>450</v>
      </c>
      <c r="O8" s="377" t="s">
        <v>450</v>
      </c>
      <c r="P8" s="373">
        <v>41791</v>
      </c>
      <c r="Q8" s="374">
        <v>56584</v>
      </c>
      <c r="R8" s="375" t="s">
        <v>205</v>
      </c>
    </row>
    <row r="9" spans="1:18" ht="12">
      <c r="A9" s="486" t="s">
        <v>147</v>
      </c>
      <c r="B9" s="365" t="s">
        <v>283</v>
      </c>
      <c r="C9" s="365" t="s">
        <v>145</v>
      </c>
      <c r="D9" s="366" t="s">
        <v>145</v>
      </c>
      <c r="E9" s="365" t="s">
        <v>146</v>
      </c>
      <c r="F9" s="366">
        <v>0.631</v>
      </c>
      <c r="G9" s="367">
        <v>5400000000</v>
      </c>
      <c r="H9" s="368">
        <v>0</v>
      </c>
      <c r="I9" s="367">
        <v>5400000000</v>
      </c>
      <c r="J9" s="369" t="s">
        <v>148</v>
      </c>
      <c r="K9" s="370">
        <v>0.01</v>
      </c>
      <c r="L9" s="376">
        <f>(VLOOKUP(J9,'[3]Rates'!$A$2:$B$5,2,FALSE)+K9)</f>
        <v>0.015591500000000001</v>
      </c>
      <c r="M9" s="377" t="s">
        <v>554</v>
      </c>
      <c r="N9" s="378">
        <v>40987</v>
      </c>
      <c r="O9" s="379">
        <v>18430503</v>
      </c>
      <c r="P9" s="373">
        <v>42248</v>
      </c>
      <c r="Q9" s="374">
        <v>56584</v>
      </c>
      <c r="R9" s="375" t="s">
        <v>205</v>
      </c>
    </row>
    <row r="10" spans="1:18" ht="12">
      <c r="A10" s="486" t="s">
        <v>149</v>
      </c>
      <c r="B10" s="365" t="s">
        <v>284</v>
      </c>
      <c r="C10" s="365" t="s">
        <v>145</v>
      </c>
      <c r="D10" s="366" t="s">
        <v>145</v>
      </c>
      <c r="E10" s="365" t="s">
        <v>150</v>
      </c>
      <c r="F10" s="366">
        <v>0.874</v>
      </c>
      <c r="G10" s="367">
        <v>1100000000</v>
      </c>
      <c r="H10" s="368">
        <v>0</v>
      </c>
      <c r="I10" s="367">
        <v>1100000000</v>
      </c>
      <c r="J10" s="369" t="s">
        <v>151</v>
      </c>
      <c r="K10" s="370">
        <v>0.01</v>
      </c>
      <c r="L10" s="376">
        <f>(VLOOKUP(J10,'[3]Rates'!$A$2:$B$5,2,FALSE)+K10)</f>
        <v>0.02419</v>
      </c>
      <c r="M10" s="377" t="s">
        <v>554</v>
      </c>
      <c r="N10" s="378">
        <v>40987</v>
      </c>
      <c r="O10" s="379">
        <v>7037586.111111</v>
      </c>
      <c r="P10" s="373">
        <v>41609</v>
      </c>
      <c r="Q10" s="374">
        <v>56584</v>
      </c>
      <c r="R10" s="375" t="s">
        <v>285</v>
      </c>
    </row>
    <row r="11" spans="1:18" ht="12">
      <c r="A11" s="486" t="s">
        <v>152</v>
      </c>
      <c r="B11" s="365" t="s">
        <v>286</v>
      </c>
      <c r="C11" s="365" t="s">
        <v>145</v>
      </c>
      <c r="D11" s="366" t="s">
        <v>145</v>
      </c>
      <c r="E11" s="365" t="s">
        <v>153</v>
      </c>
      <c r="F11" s="366" t="s">
        <v>239</v>
      </c>
      <c r="G11" s="367">
        <v>300000000</v>
      </c>
      <c r="H11" s="368">
        <v>0</v>
      </c>
      <c r="I11" s="367">
        <v>300000000</v>
      </c>
      <c r="J11" s="369" t="s">
        <v>154</v>
      </c>
      <c r="K11" s="370">
        <v>0.01</v>
      </c>
      <c r="L11" s="376">
        <f>(VLOOKUP(J11,'[3]Rates'!$A$2:$B$5,2,FALSE)+K11)</f>
        <v>0.0206519</v>
      </c>
      <c r="M11" s="377" t="s">
        <v>554</v>
      </c>
      <c r="N11" s="378">
        <v>40987</v>
      </c>
      <c r="O11" s="379">
        <v>1437460.931507</v>
      </c>
      <c r="P11" s="373">
        <v>42430</v>
      </c>
      <c r="Q11" s="374">
        <v>56584</v>
      </c>
      <c r="R11" s="375" t="s">
        <v>285</v>
      </c>
    </row>
    <row r="12" spans="1:18" ht="12">
      <c r="A12" s="486" t="s">
        <v>158</v>
      </c>
      <c r="B12" s="365" t="s">
        <v>287</v>
      </c>
      <c r="C12" s="365" t="s">
        <v>271</v>
      </c>
      <c r="D12" s="366" t="s">
        <v>271</v>
      </c>
      <c r="E12" s="365" t="s">
        <v>153</v>
      </c>
      <c r="F12" s="366" t="s">
        <v>239</v>
      </c>
      <c r="G12" s="367">
        <v>1040979000</v>
      </c>
      <c r="H12" s="368">
        <v>0</v>
      </c>
      <c r="I12" s="367">
        <v>1040979000</v>
      </c>
      <c r="J12" s="369" t="s">
        <v>154</v>
      </c>
      <c r="K12" s="370">
        <v>0.009</v>
      </c>
      <c r="L12" s="376">
        <f>(VLOOKUP(J12,'[3]Rates'!$A$2:$B$5,2,FALSE)+K12)</f>
        <v>0.0196519</v>
      </c>
      <c r="M12" s="377" t="s">
        <v>554</v>
      </c>
      <c r="N12" s="378">
        <v>40987</v>
      </c>
      <c r="O12" s="379">
        <v>4728357.059379</v>
      </c>
      <c r="P12" s="373">
        <v>42430</v>
      </c>
      <c r="Q12" s="374">
        <v>56584</v>
      </c>
      <c r="R12" s="375" t="s">
        <v>285</v>
      </c>
    </row>
    <row r="13" spans="1:18" ht="12.75" thickBot="1">
      <c r="A13" s="380"/>
      <c r="B13" s="381"/>
      <c r="C13" s="381"/>
      <c r="D13" s="382"/>
      <c r="E13" s="381"/>
      <c r="F13" s="382"/>
      <c r="G13" s="381"/>
      <c r="H13" s="382"/>
      <c r="I13" s="381"/>
      <c r="J13" s="382"/>
      <c r="K13" s="381"/>
      <c r="L13" s="382"/>
      <c r="M13" s="381"/>
      <c r="N13" s="382"/>
      <c r="O13" s="383"/>
      <c r="P13" s="382"/>
      <c r="Q13" s="381"/>
      <c r="R13" s="384"/>
    </row>
    <row r="14" spans="1:17" ht="12">
      <c r="A14" s="385"/>
      <c r="B14" s="344"/>
      <c r="C14" s="344"/>
      <c r="D14" s="344"/>
      <c r="E14" s="344"/>
      <c r="F14" s="386"/>
      <c r="G14" s="366"/>
      <c r="H14" s="366"/>
      <c r="I14" s="366"/>
      <c r="J14" s="366"/>
      <c r="K14" s="366"/>
      <c r="L14" s="387"/>
      <c r="M14" s="387"/>
      <c r="N14" s="388"/>
      <c r="O14" s="389"/>
      <c r="P14" s="344"/>
      <c r="Q14" s="390"/>
    </row>
    <row r="15" spans="1:17" ht="12">
      <c r="A15" s="445" t="s">
        <v>129</v>
      </c>
      <c r="B15" s="446">
        <v>40752</v>
      </c>
      <c r="C15" s="444"/>
      <c r="D15" s="447" t="s">
        <v>300</v>
      </c>
      <c r="E15" s="444"/>
      <c r="F15" s="444"/>
      <c r="G15" s="444"/>
      <c r="H15" s="444"/>
      <c r="I15" s="444"/>
      <c r="J15" s="444"/>
      <c r="K15" s="444"/>
      <c r="L15" s="444"/>
      <c r="M15" s="444"/>
      <c r="N15" s="444"/>
      <c r="O15" s="444"/>
      <c r="P15" s="444"/>
      <c r="Q15" s="444"/>
    </row>
    <row r="16" spans="1:17" ht="12.75" thickBot="1">
      <c r="A16" s="448"/>
      <c r="B16" s="448"/>
      <c r="C16" s="448"/>
      <c r="D16" s="443"/>
      <c r="E16" s="448"/>
      <c r="F16" s="448"/>
      <c r="G16" s="448"/>
      <c r="H16" s="448"/>
      <c r="I16" s="448"/>
      <c r="J16" s="448"/>
      <c r="K16" s="448"/>
      <c r="L16" s="448"/>
      <c r="M16" s="448"/>
      <c r="N16" s="448"/>
      <c r="O16" s="448"/>
      <c r="P16" s="448"/>
      <c r="Q16" s="448"/>
    </row>
    <row r="17" spans="1:18" ht="36.75" thickBot="1">
      <c r="A17" s="449" t="s">
        <v>301</v>
      </c>
      <c r="B17" s="449" t="s">
        <v>130</v>
      </c>
      <c r="C17" s="450" t="s">
        <v>483</v>
      </c>
      <c r="D17" s="450" t="s">
        <v>482</v>
      </c>
      <c r="E17" s="449" t="s">
        <v>131</v>
      </c>
      <c r="F17" s="449" t="s">
        <v>132</v>
      </c>
      <c r="G17" s="449" t="s">
        <v>133</v>
      </c>
      <c r="H17" s="449" t="s">
        <v>134</v>
      </c>
      <c r="I17" s="449" t="s">
        <v>135</v>
      </c>
      <c r="J17" s="449" t="s">
        <v>136</v>
      </c>
      <c r="K17" s="449" t="s">
        <v>137</v>
      </c>
      <c r="L17" s="449" t="s">
        <v>138</v>
      </c>
      <c r="M17" s="449" t="s">
        <v>139</v>
      </c>
      <c r="N17" s="449" t="s">
        <v>140</v>
      </c>
      <c r="O17" s="449" t="s">
        <v>141</v>
      </c>
      <c r="P17" s="449" t="s">
        <v>142</v>
      </c>
      <c r="Q17" s="449" t="s">
        <v>143</v>
      </c>
      <c r="R17" s="449" t="s">
        <v>204</v>
      </c>
    </row>
    <row r="18" spans="1:18" ht="12">
      <c r="A18" s="451"/>
      <c r="B18" s="452"/>
      <c r="C18" s="453"/>
      <c r="D18" s="452"/>
      <c r="E18" s="452"/>
      <c r="F18" s="453"/>
      <c r="G18" s="454"/>
      <c r="H18" s="455"/>
      <c r="I18" s="456"/>
      <c r="J18" s="457"/>
      <c r="K18" s="458"/>
      <c r="L18" s="459"/>
      <c r="M18" s="460"/>
      <c r="N18" s="459"/>
      <c r="O18" s="461"/>
      <c r="P18" s="462"/>
      <c r="Q18" s="463"/>
      <c r="R18" s="464"/>
    </row>
    <row r="19" spans="1:18" ht="12">
      <c r="A19" s="487" t="s">
        <v>144</v>
      </c>
      <c r="B19" s="465" t="s">
        <v>302</v>
      </c>
      <c r="C19" s="466" t="s">
        <v>145</v>
      </c>
      <c r="D19" s="467" t="s">
        <v>145</v>
      </c>
      <c r="E19" s="467" t="s">
        <v>146</v>
      </c>
      <c r="F19" s="466">
        <v>0.628</v>
      </c>
      <c r="G19" s="468">
        <v>250000000</v>
      </c>
      <c r="H19" s="469">
        <v>0</v>
      </c>
      <c r="I19" s="468">
        <v>250000000</v>
      </c>
      <c r="J19" s="470" t="s">
        <v>148</v>
      </c>
      <c r="K19" s="471">
        <v>0.0145</v>
      </c>
      <c r="L19" s="376">
        <f>(VLOOKUP(J19,'[3]Rates'!$A$2:$B$5,2,FALSE)+K19)</f>
        <v>0.0200915</v>
      </c>
      <c r="M19" s="377" t="s">
        <v>554</v>
      </c>
      <c r="N19" s="378">
        <v>40987</v>
      </c>
      <c r="O19" s="261">
        <v>1137639.027778</v>
      </c>
      <c r="P19" s="472">
        <v>42614</v>
      </c>
      <c r="Q19" s="473">
        <v>56584</v>
      </c>
      <c r="R19" s="474" t="s">
        <v>206</v>
      </c>
    </row>
    <row r="20" spans="1:18" ht="12">
      <c r="A20" s="487" t="s">
        <v>147</v>
      </c>
      <c r="B20" s="467" t="s">
        <v>303</v>
      </c>
      <c r="C20" s="466" t="s">
        <v>145</v>
      </c>
      <c r="D20" s="467" t="s">
        <v>145</v>
      </c>
      <c r="E20" s="467" t="s">
        <v>146</v>
      </c>
      <c r="F20" s="466">
        <v>0.628</v>
      </c>
      <c r="G20" s="468">
        <v>250000000</v>
      </c>
      <c r="H20" s="469">
        <v>0</v>
      </c>
      <c r="I20" s="468">
        <v>250000000</v>
      </c>
      <c r="J20" s="470" t="s">
        <v>148</v>
      </c>
      <c r="K20" s="471">
        <v>0.014</v>
      </c>
      <c r="L20" s="376">
        <f>(VLOOKUP(J20,'[3]Rates'!$A$2:$B$5,2,FALSE)+K20)</f>
        <v>0.0195915</v>
      </c>
      <c r="M20" s="377" t="s">
        <v>554</v>
      </c>
      <c r="N20" s="378">
        <v>40987</v>
      </c>
      <c r="O20" s="261">
        <v>1106041.805556</v>
      </c>
      <c r="P20" s="472">
        <v>42614</v>
      </c>
      <c r="Q20" s="473">
        <v>56584</v>
      </c>
      <c r="R20" s="474" t="s">
        <v>206</v>
      </c>
    </row>
    <row r="21" spans="1:18" ht="12">
      <c r="A21" s="487" t="s">
        <v>149</v>
      </c>
      <c r="B21" s="467" t="s">
        <v>304</v>
      </c>
      <c r="C21" s="466" t="s">
        <v>145</v>
      </c>
      <c r="D21" s="467" t="s">
        <v>145</v>
      </c>
      <c r="E21" s="467" t="s">
        <v>146</v>
      </c>
      <c r="F21" s="466">
        <v>0.628</v>
      </c>
      <c r="G21" s="468">
        <v>250000000</v>
      </c>
      <c r="H21" s="469">
        <v>0</v>
      </c>
      <c r="I21" s="468">
        <v>250000000</v>
      </c>
      <c r="J21" s="470" t="s">
        <v>148</v>
      </c>
      <c r="K21" s="471">
        <v>0.0135</v>
      </c>
      <c r="L21" s="376">
        <f>(VLOOKUP(J21,'[3]Rates'!$A$2:$B$5,2,FALSE)+K21)</f>
        <v>0.0190915</v>
      </c>
      <c r="M21" s="377" t="s">
        <v>554</v>
      </c>
      <c r="N21" s="378">
        <v>40987</v>
      </c>
      <c r="O21" s="261">
        <v>1074444.583333</v>
      </c>
      <c r="P21" s="472">
        <v>42614</v>
      </c>
      <c r="Q21" s="473">
        <v>56584</v>
      </c>
      <c r="R21" s="474" t="s">
        <v>206</v>
      </c>
    </row>
    <row r="22" spans="1:18" ht="12">
      <c r="A22" s="487" t="s">
        <v>152</v>
      </c>
      <c r="B22" s="467" t="s">
        <v>305</v>
      </c>
      <c r="C22" s="466" t="s">
        <v>145</v>
      </c>
      <c r="D22" s="467" t="s">
        <v>145</v>
      </c>
      <c r="E22" s="467" t="s">
        <v>146</v>
      </c>
      <c r="F22" s="466">
        <v>0.628</v>
      </c>
      <c r="G22" s="468">
        <v>250000000</v>
      </c>
      <c r="H22" s="469">
        <v>0</v>
      </c>
      <c r="I22" s="468">
        <v>250000000</v>
      </c>
      <c r="J22" s="470" t="s">
        <v>148</v>
      </c>
      <c r="K22" s="471">
        <v>0.013</v>
      </c>
      <c r="L22" s="376">
        <f>(VLOOKUP(J22,'[3]Rates'!$A$2:$B$5,2,FALSE)+K22)</f>
        <v>0.0185915</v>
      </c>
      <c r="M22" s="377" t="s">
        <v>554</v>
      </c>
      <c r="N22" s="378">
        <v>40987</v>
      </c>
      <c r="O22" s="261">
        <v>1042847.361111</v>
      </c>
      <c r="P22" s="472">
        <v>42614</v>
      </c>
      <c r="Q22" s="473">
        <v>56584</v>
      </c>
      <c r="R22" s="474" t="s">
        <v>206</v>
      </c>
    </row>
    <row r="23" spans="1:18" ht="12">
      <c r="A23" s="487" t="s">
        <v>155</v>
      </c>
      <c r="B23" s="467" t="s">
        <v>306</v>
      </c>
      <c r="C23" s="466" t="s">
        <v>145</v>
      </c>
      <c r="D23" s="467" t="s">
        <v>145</v>
      </c>
      <c r="E23" s="467" t="s">
        <v>146</v>
      </c>
      <c r="F23" s="466">
        <v>0.628</v>
      </c>
      <c r="G23" s="468">
        <v>250000000</v>
      </c>
      <c r="H23" s="469">
        <v>0</v>
      </c>
      <c r="I23" s="468">
        <v>250000000</v>
      </c>
      <c r="J23" s="470" t="s">
        <v>148</v>
      </c>
      <c r="K23" s="471">
        <v>0.0145</v>
      </c>
      <c r="L23" s="376">
        <f>(VLOOKUP(J23,'[3]Rates'!$A$2:$B$5,2,FALSE)+K23)</f>
        <v>0.0200915</v>
      </c>
      <c r="M23" s="377" t="s">
        <v>554</v>
      </c>
      <c r="N23" s="378">
        <v>40987</v>
      </c>
      <c r="O23" s="261">
        <v>1137639.027778</v>
      </c>
      <c r="P23" s="472">
        <v>42705</v>
      </c>
      <c r="Q23" s="473">
        <v>56584</v>
      </c>
      <c r="R23" s="474" t="s">
        <v>206</v>
      </c>
    </row>
    <row r="24" spans="1:18" ht="12">
      <c r="A24" s="487" t="s">
        <v>164</v>
      </c>
      <c r="B24" s="467" t="s">
        <v>307</v>
      </c>
      <c r="C24" s="466" t="s">
        <v>145</v>
      </c>
      <c r="D24" s="467" t="s">
        <v>145</v>
      </c>
      <c r="E24" s="467" t="s">
        <v>146</v>
      </c>
      <c r="F24" s="466">
        <v>0.628</v>
      </c>
      <c r="G24" s="468">
        <v>250000000</v>
      </c>
      <c r="H24" s="469">
        <v>0</v>
      </c>
      <c r="I24" s="468">
        <v>250000000</v>
      </c>
      <c r="J24" s="470" t="s">
        <v>148</v>
      </c>
      <c r="K24" s="471">
        <v>0.014</v>
      </c>
      <c r="L24" s="376">
        <f>(VLOOKUP(J24,'[3]Rates'!$A$2:$B$5,2,FALSE)+K24)</f>
        <v>0.0195915</v>
      </c>
      <c r="M24" s="377" t="s">
        <v>554</v>
      </c>
      <c r="N24" s="378">
        <v>40987</v>
      </c>
      <c r="O24" s="261">
        <v>1106041.8055559993</v>
      </c>
      <c r="P24" s="472">
        <v>42705</v>
      </c>
      <c r="Q24" s="473">
        <v>56584</v>
      </c>
      <c r="R24" s="474" t="s">
        <v>206</v>
      </c>
    </row>
    <row r="25" spans="1:18" ht="12">
      <c r="A25" s="487" t="s">
        <v>165</v>
      </c>
      <c r="B25" s="467" t="s">
        <v>308</v>
      </c>
      <c r="C25" s="466" t="s">
        <v>145</v>
      </c>
      <c r="D25" s="467" t="s">
        <v>145</v>
      </c>
      <c r="E25" s="467" t="s">
        <v>146</v>
      </c>
      <c r="F25" s="466">
        <v>0.628</v>
      </c>
      <c r="G25" s="468">
        <v>250000000</v>
      </c>
      <c r="H25" s="469">
        <v>0</v>
      </c>
      <c r="I25" s="468">
        <v>250000000</v>
      </c>
      <c r="J25" s="470" t="s">
        <v>148</v>
      </c>
      <c r="K25" s="471">
        <v>0.0135</v>
      </c>
      <c r="L25" s="376">
        <f>(VLOOKUP(J25,'[3]Rates'!$A$2:$B$5,2,FALSE)+K25)</f>
        <v>0.0190915</v>
      </c>
      <c r="M25" s="377" t="s">
        <v>554</v>
      </c>
      <c r="N25" s="378">
        <v>40987</v>
      </c>
      <c r="O25" s="261">
        <v>1074444.583333</v>
      </c>
      <c r="P25" s="472">
        <v>42705</v>
      </c>
      <c r="Q25" s="473">
        <v>56584</v>
      </c>
      <c r="R25" s="474" t="s">
        <v>206</v>
      </c>
    </row>
    <row r="26" spans="1:18" ht="12">
      <c r="A26" s="487" t="s">
        <v>263</v>
      </c>
      <c r="B26" s="467" t="s">
        <v>309</v>
      </c>
      <c r="C26" s="466" t="s">
        <v>145</v>
      </c>
      <c r="D26" s="467" t="s">
        <v>145</v>
      </c>
      <c r="E26" s="467" t="s">
        <v>146</v>
      </c>
      <c r="F26" s="466">
        <v>0.628</v>
      </c>
      <c r="G26" s="468">
        <v>250000000</v>
      </c>
      <c r="H26" s="469">
        <v>0</v>
      </c>
      <c r="I26" s="468">
        <v>250000000</v>
      </c>
      <c r="J26" s="470" t="s">
        <v>148</v>
      </c>
      <c r="K26" s="471">
        <v>0.013</v>
      </c>
      <c r="L26" s="376">
        <f>(VLOOKUP(J26,'[3]Rates'!$A$2:$B$5,2,FALSE)+K26)</f>
        <v>0.0185915</v>
      </c>
      <c r="M26" s="377" t="s">
        <v>554</v>
      </c>
      <c r="N26" s="378">
        <v>40987</v>
      </c>
      <c r="O26" s="261">
        <v>1042847.361111</v>
      </c>
      <c r="P26" s="472">
        <v>42705</v>
      </c>
      <c r="Q26" s="473">
        <v>56584</v>
      </c>
      <c r="R26" s="474" t="s">
        <v>206</v>
      </c>
    </row>
    <row r="27" spans="1:18" ht="12">
      <c r="A27" s="487" t="s">
        <v>265</v>
      </c>
      <c r="B27" s="467" t="s">
        <v>310</v>
      </c>
      <c r="C27" s="466" t="s">
        <v>145</v>
      </c>
      <c r="D27" s="467" t="s">
        <v>145</v>
      </c>
      <c r="E27" s="467" t="s">
        <v>146</v>
      </c>
      <c r="F27" s="466">
        <v>0.628</v>
      </c>
      <c r="G27" s="468">
        <v>250000000</v>
      </c>
      <c r="H27" s="469">
        <v>0</v>
      </c>
      <c r="I27" s="468">
        <v>250000000</v>
      </c>
      <c r="J27" s="470" t="s">
        <v>148</v>
      </c>
      <c r="K27" s="471">
        <v>0.0125</v>
      </c>
      <c r="L27" s="376">
        <f>(VLOOKUP(J27,'[3]Rates'!$A$2:$B$5,2,FALSE)+K27)</f>
        <v>0.0180915</v>
      </c>
      <c r="M27" s="377" t="s">
        <v>554</v>
      </c>
      <c r="N27" s="378">
        <v>40987</v>
      </c>
      <c r="O27" s="261">
        <v>1011250.138889</v>
      </c>
      <c r="P27" s="472">
        <v>42705</v>
      </c>
      <c r="Q27" s="473">
        <v>56584</v>
      </c>
      <c r="R27" s="474" t="s">
        <v>206</v>
      </c>
    </row>
    <row r="28" spans="1:18" ht="12">
      <c r="A28" s="487" t="s">
        <v>158</v>
      </c>
      <c r="B28" s="467" t="s">
        <v>311</v>
      </c>
      <c r="C28" s="466" t="s">
        <v>271</v>
      </c>
      <c r="D28" s="467" t="s">
        <v>271</v>
      </c>
      <c r="E28" s="467" t="s">
        <v>153</v>
      </c>
      <c r="F28" s="466" t="s">
        <v>239</v>
      </c>
      <c r="G28" s="468">
        <v>255000000</v>
      </c>
      <c r="H28" s="469">
        <v>0</v>
      </c>
      <c r="I28" s="468">
        <v>255000000</v>
      </c>
      <c r="J28" s="470" t="s">
        <v>154</v>
      </c>
      <c r="K28" s="471">
        <v>0.009</v>
      </c>
      <c r="L28" s="376">
        <f>(VLOOKUP(J28,'[3]Rates'!$A$2:$B$5,2,FALSE)+K28)</f>
        <v>0.0196519</v>
      </c>
      <c r="M28" s="377" t="s">
        <v>554</v>
      </c>
      <c r="N28" s="378">
        <v>40987</v>
      </c>
      <c r="O28" s="262">
        <v>1158266.449315</v>
      </c>
      <c r="P28" s="472">
        <v>42705</v>
      </c>
      <c r="Q28" s="473">
        <v>56584</v>
      </c>
      <c r="R28" s="474" t="s">
        <v>206</v>
      </c>
    </row>
    <row r="29" spans="1:18" ht="12.75" thickBot="1">
      <c r="A29" s="475"/>
      <c r="B29" s="476"/>
      <c r="C29" s="477"/>
      <c r="D29" s="476"/>
      <c r="E29" s="476"/>
      <c r="F29" s="477"/>
      <c r="G29" s="476"/>
      <c r="H29" s="477"/>
      <c r="I29" s="476"/>
      <c r="J29" s="477"/>
      <c r="K29" s="478"/>
      <c r="L29" s="479"/>
      <c r="M29" s="709"/>
      <c r="N29" s="710"/>
      <c r="O29" s="480"/>
      <c r="P29" s="477"/>
      <c r="Q29" s="476"/>
      <c r="R29" s="481"/>
    </row>
    <row r="30" spans="1:17" ht="12">
      <c r="A30" s="385" t="s">
        <v>207</v>
      </c>
      <c r="B30" s="444"/>
      <c r="C30" s="444"/>
      <c r="D30" s="444"/>
      <c r="E30" s="444"/>
      <c r="F30" s="482"/>
      <c r="G30" s="466"/>
      <c r="H30" s="466"/>
      <c r="I30" s="466"/>
      <c r="J30" s="466"/>
      <c r="K30" s="466"/>
      <c r="L30" s="707"/>
      <c r="M30" s="708"/>
      <c r="N30" s="378"/>
      <c r="O30" s="483"/>
      <c r="P30" s="444"/>
      <c r="Q30" s="484"/>
    </row>
    <row r="31" spans="1:17" ht="12.75" thickBot="1">
      <c r="A31" s="341"/>
      <c r="B31" s="366"/>
      <c r="C31" s="366"/>
      <c r="D31" s="366"/>
      <c r="E31" s="366"/>
      <c r="F31" s="391"/>
      <c r="G31" s="392"/>
      <c r="H31" s="393"/>
      <c r="I31" s="393"/>
      <c r="J31" s="394"/>
      <c r="K31" s="225"/>
      <c r="L31" s="395"/>
      <c r="M31" s="396"/>
      <c r="N31" s="397"/>
      <c r="O31" s="373"/>
      <c r="P31" s="398"/>
      <c r="Q31" s="399"/>
    </row>
    <row r="32" spans="1:17" ht="12">
      <c r="A32" s="400" t="s">
        <v>524</v>
      </c>
      <c r="B32" s="348" t="s">
        <v>32</v>
      </c>
      <c r="C32" s="401" t="s">
        <v>166</v>
      </c>
      <c r="D32" s="348" t="s">
        <v>167</v>
      </c>
      <c r="E32" s="402" t="s">
        <v>168</v>
      </c>
      <c r="F32" s="391"/>
      <c r="G32" s="392"/>
      <c r="H32" s="393"/>
      <c r="I32" s="393"/>
      <c r="J32" s="394"/>
      <c r="K32" s="225"/>
      <c r="L32" s="395"/>
      <c r="M32" s="396"/>
      <c r="N32" s="397"/>
      <c r="O32" s="373"/>
      <c r="P32" s="398"/>
      <c r="Q32" s="399"/>
    </row>
    <row r="33" spans="1:17" ht="12.75" thickBot="1">
      <c r="A33" s="403"/>
      <c r="B33" s="404" t="s">
        <v>28</v>
      </c>
      <c r="C33" s="405"/>
      <c r="D33" s="404" t="s">
        <v>169</v>
      </c>
      <c r="E33" s="406" t="s">
        <v>170</v>
      </c>
      <c r="F33" s="391"/>
      <c r="G33" s="392"/>
      <c r="H33" s="393"/>
      <c r="I33" s="393"/>
      <c r="J33" s="394"/>
      <c r="K33" s="225"/>
      <c r="L33" s="395"/>
      <c r="M33" s="396"/>
      <c r="N33" s="397"/>
      <c r="O33" s="373"/>
      <c r="P33" s="398"/>
      <c r="Q33" s="399"/>
    </row>
    <row r="34" spans="1:17" ht="12">
      <c r="A34" s="486" t="s">
        <v>161</v>
      </c>
      <c r="B34" s="365"/>
      <c r="C34" s="366"/>
      <c r="D34" s="365"/>
      <c r="E34" s="407"/>
      <c r="F34" s="391"/>
      <c r="G34" s="392"/>
      <c r="H34" s="393"/>
      <c r="I34" s="393"/>
      <c r="J34" s="394"/>
      <c r="K34" s="225"/>
      <c r="L34" s="395"/>
      <c r="M34" s="396"/>
      <c r="N34" s="397"/>
      <c r="O34" s="373"/>
      <c r="P34" s="398"/>
      <c r="Q34" s="399"/>
    </row>
    <row r="35" spans="1:17" ht="12">
      <c r="A35" s="364" t="s">
        <v>247</v>
      </c>
      <c r="B35" s="367">
        <v>0</v>
      </c>
      <c r="C35" s="408">
        <v>0</v>
      </c>
      <c r="D35" s="409">
        <v>0.1757487019217137</v>
      </c>
      <c r="E35" s="410">
        <v>0.19405479891280086</v>
      </c>
      <c r="F35" s="411"/>
      <c r="G35" s="644"/>
      <c r="H35" s="392"/>
      <c r="I35" s="392"/>
      <c r="J35" s="392"/>
      <c r="K35" s="225"/>
      <c r="L35" s="395"/>
      <c r="M35" s="396"/>
      <c r="N35" s="396"/>
      <c r="O35" s="392"/>
      <c r="P35" s="398"/>
      <c r="Q35" s="398"/>
    </row>
    <row r="36" spans="1:17" ht="12">
      <c r="A36" s="364" t="s">
        <v>248</v>
      </c>
      <c r="B36" s="367">
        <v>3404791929.382093</v>
      </c>
      <c r="C36" s="408">
        <v>0.46172643376353323</v>
      </c>
      <c r="D36" s="409">
        <v>0.1757487019217137</v>
      </c>
      <c r="E36" s="410">
        <v>0.19405479891280086</v>
      </c>
      <c r="F36" s="386"/>
      <c r="G36" s="392"/>
      <c r="H36" s="392"/>
      <c r="I36" s="392"/>
      <c r="J36" s="392"/>
      <c r="K36" s="225"/>
      <c r="L36" s="395"/>
      <c r="M36" s="396"/>
      <c r="N36" s="396"/>
      <c r="O36" s="392"/>
      <c r="P36" s="398"/>
      <c r="Q36" s="398"/>
    </row>
    <row r="37" spans="1:17" ht="12">
      <c r="A37" s="364" t="s">
        <v>249</v>
      </c>
      <c r="B37" s="367">
        <v>961400000</v>
      </c>
      <c r="C37" s="408">
        <v>0.13037618821565441</v>
      </c>
      <c r="D37" s="409">
        <v>0.1757487019217137</v>
      </c>
      <c r="E37" s="410">
        <v>0.19405479891280086</v>
      </c>
      <c r="F37" s="386"/>
      <c r="G37" s="392"/>
      <c r="H37" s="392"/>
      <c r="I37" s="392"/>
      <c r="J37" s="392"/>
      <c r="K37" s="225"/>
      <c r="L37" s="395"/>
      <c r="M37" s="396"/>
      <c r="N37" s="396"/>
      <c r="O37" s="392"/>
      <c r="P37" s="398"/>
      <c r="Q37" s="398"/>
    </row>
    <row r="38" spans="1:17" ht="12">
      <c r="A38" s="364" t="s">
        <v>250</v>
      </c>
      <c r="B38" s="367">
        <v>300000000</v>
      </c>
      <c r="C38" s="408">
        <v>0.040683229108275765</v>
      </c>
      <c r="D38" s="409">
        <v>0.1757487019217137</v>
      </c>
      <c r="E38" s="410">
        <v>0.19405479891280086</v>
      </c>
      <c r="F38" s="411"/>
      <c r="G38" s="366"/>
      <c r="H38" s="366"/>
      <c r="I38" s="366"/>
      <c r="J38" s="366"/>
      <c r="K38" s="366"/>
      <c r="L38" s="366"/>
      <c r="M38" s="366"/>
      <c r="N38" s="366"/>
      <c r="O38" s="366"/>
      <c r="P38" s="366"/>
      <c r="Q38" s="366"/>
    </row>
    <row r="39" spans="1:17" ht="12">
      <c r="A39" s="364" t="s">
        <v>171</v>
      </c>
      <c r="B39" s="367">
        <v>1040979000</v>
      </c>
      <c r="C39" s="408">
        <v>0.14116795717967934</v>
      </c>
      <c r="D39" s="409">
        <v>0</v>
      </c>
      <c r="E39" s="410">
        <v>0</v>
      </c>
      <c r="F39" s="386"/>
      <c r="G39" s="366"/>
      <c r="H39" s="366"/>
      <c r="I39" s="366"/>
      <c r="J39" s="366"/>
      <c r="K39" s="366"/>
      <c r="L39" s="366"/>
      <c r="M39" s="366"/>
      <c r="N39" s="366"/>
      <c r="O39" s="366"/>
      <c r="P39" s="366"/>
      <c r="Q39" s="366"/>
    </row>
    <row r="40" spans="1:17" ht="12">
      <c r="A40" s="364"/>
      <c r="B40" s="367"/>
      <c r="C40" s="408"/>
      <c r="D40" s="409"/>
      <c r="E40" s="410"/>
      <c r="F40" s="386"/>
      <c r="G40" s="366"/>
      <c r="H40" s="366"/>
      <c r="I40" s="366"/>
      <c r="J40" s="366"/>
      <c r="K40" s="366"/>
      <c r="L40" s="366"/>
      <c r="M40" s="366"/>
      <c r="N40" s="366"/>
      <c r="O40" s="366"/>
      <c r="P40" s="366"/>
      <c r="Q40" s="366"/>
    </row>
    <row r="41" spans="1:17" ht="12">
      <c r="A41" s="643" t="s">
        <v>301</v>
      </c>
      <c r="B41" s="367"/>
      <c r="C41" s="408"/>
      <c r="D41" s="409"/>
      <c r="E41" s="410"/>
      <c r="F41" s="386"/>
      <c r="G41" s="366"/>
      <c r="H41" s="366"/>
      <c r="I41" s="366"/>
      <c r="J41" s="366"/>
      <c r="K41" s="366"/>
      <c r="L41" s="366"/>
      <c r="M41" s="366"/>
      <c r="N41" s="366"/>
      <c r="O41" s="366"/>
      <c r="P41" s="366"/>
      <c r="Q41" s="366"/>
    </row>
    <row r="42" spans="1:17" ht="12">
      <c r="A42" s="364" t="s">
        <v>247</v>
      </c>
      <c r="B42" s="367">
        <v>156875000</v>
      </c>
      <c r="C42" s="408">
        <v>0.021273938554535868</v>
      </c>
      <c r="D42" s="409">
        <v>0.1757487019217137</v>
      </c>
      <c r="E42" s="410">
        <v>0.19405479891280086</v>
      </c>
      <c r="F42" s="386"/>
      <c r="G42" s="366"/>
      <c r="H42" s="366"/>
      <c r="I42" s="366"/>
      <c r="J42" s="366"/>
      <c r="K42" s="366"/>
      <c r="L42" s="366"/>
      <c r="M42" s="366"/>
      <c r="N42" s="366"/>
      <c r="O42" s="366"/>
      <c r="P42" s="366"/>
      <c r="Q42" s="366"/>
    </row>
    <row r="43" spans="1:17" ht="12">
      <c r="A43" s="364" t="s">
        <v>248</v>
      </c>
      <c r="B43" s="367">
        <v>156875000</v>
      </c>
      <c r="C43" s="408">
        <v>0.021273938554535868</v>
      </c>
      <c r="D43" s="409">
        <v>0.1757487019217137</v>
      </c>
      <c r="E43" s="410">
        <v>0.19405479891280086</v>
      </c>
      <c r="F43" s="386"/>
      <c r="G43" s="366"/>
      <c r="H43" s="366"/>
      <c r="I43" s="366"/>
      <c r="J43" s="366"/>
      <c r="K43" s="366"/>
      <c r="L43" s="366"/>
      <c r="M43" s="366"/>
      <c r="N43" s="366"/>
      <c r="O43" s="366"/>
      <c r="P43" s="366"/>
      <c r="Q43" s="366"/>
    </row>
    <row r="44" spans="1:17" ht="12">
      <c r="A44" s="364" t="s">
        <v>249</v>
      </c>
      <c r="B44" s="367">
        <v>156875000</v>
      </c>
      <c r="C44" s="408">
        <v>0.021273938554535868</v>
      </c>
      <c r="D44" s="409">
        <v>0.1757487019217137</v>
      </c>
      <c r="E44" s="410">
        <v>0.19405479891280086</v>
      </c>
      <c r="F44" s="386"/>
      <c r="G44" s="366"/>
      <c r="H44" s="366"/>
      <c r="I44" s="366"/>
      <c r="J44" s="366"/>
      <c r="K44" s="366"/>
      <c r="L44" s="366"/>
      <c r="M44" s="366"/>
      <c r="N44" s="366"/>
      <c r="O44" s="366"/>
      <c r="P44" s="366"/>
      <c r="Q44" s="366"/>
    </row>
    <row r="45" spans="1:17" ht="12">
      <c r="A45" s="364" t="s">
        <v>250</v>
      </c>
      <c r="B45" s="367">
        <v>156875000</v>
      </c>
      <c r="C45" s="408">
        <v>0.021273938554535868</v>
      </c>
      <c r="D45" s="409">
        <v>0.1757487019217137</v>
      </c>
      <c r="E45" s="410">
        <v>0.19405479891280086</v>
      </c>
      <c r="F45" s="386"/>
      <c r="G45" s="366"/>
      <c r="H45" s="366"/>
      <c r="I45" s="366"/>
      <c r="J45" s="366"/>
      <c r="K45" s="366"/>
      <c r="L45" s="366"/>
      <c r="M45" s="366"/>
      <c r="N45" s="366"/>
      <c r="O45" s="366"/>
      <c r="P45" s="366"/>
      <c r="Q45" s="366"/>
    </row>
    <row r="46" spans="1:17" ht="12">
      <c r="A46" s="364" t="s">
        <v>251</v>
      </c>
      <c r="B46" s="367">
        <v>156875000</v>
      </c>
      <c r="C46" s="408">
        <v>0.021273938554535868</v>
      </c>
      <c r="D46" s="409">
        <v>0.1757487019217137</v>
      </c>
      <c r="E46" s="410">
        <v>0.19405479891280086</v>
      </c>
      <c r="F46" s="386"/>
      <c r="G46" s="366"/>
      <c r="H46" s="366"/>
      <c r="I46" s="366"/>
      <c r="J46" s="366"/>
      <c r="K46" s="366"/>
      <c r="L46" s="366"/>
      <c r="M46" s="366"/>
      <c r="N46" s="366"/>
      <c r="O46" s="366"/>
      <c r="P46" s="366"/>
      <c r="Q46" s="366"/>
    </row>
    <row r="47" spans="1:17" ht="12">
      <c r="A47" s="364" t="s">
        <v>252</v>
      </c>
      <c r="B47" s="367">
        <v>156875000</v>
      </c>
      <c r="C47" s="408">
        <v>0.021273938554535868</v>
      </c>
      <c r="D47" s="409">
        <v>0.1757487019217137</v>
      </c>
      <c r="E47" s="410">
        <v>0.19405479891280086</v>
      </c>
      <c r="F47" s="386"/>
      <c r="G47" s="366"/>
      <c r="H47" s="366"/>
      <c r="I47" s="366"/>
      <c r="J47" s="366"/>
      <c r="K47" s="366"/>
      <c r="L47" s="366"/>
      <c r="M47" s="366"/>
      <c r="N47" s="366"/>
      <c r="O47" s="366"/>
      <c r="P47" s="366"/>
      <c r="Q47" s="366"/>
    </row>
    <row r="48" spans="1:17" ht="12">
      <c r="A48" s="364" t="s">
        <v>253</v>
      </c>
      <c r="B48" s="367">
        <v>156875000</v>
      </c>
      <c r="C48" s="408">
        <v>0.021273938554535868</v>
      </c>
      <c r="D48" s="409">
        <v>0.1757487019217137</v>
      </c>
      <c r="E48" s="410">
        <v>0.19405479891280086</v>
      </c>
      <c r="F48" s="386"/>
      <c r="G48" s="366"/>
      <c r="H48" s="366"/>
      <c r="I48" s="366"/>
      <c r="J48" s="366"/>
      <c r="K48" s="366"/>
      <c r="L48" s="366"/>
      <c r="M48" s="366"/>
      <c r="N48" s="366"/>
      <c r="O48" s="366"/>
      <c r="P48" s="366"/>
      <c r="Q48" s="366"/>
    </row>
    <row r="49" spans="1:17" ht="12">
      <c r="A49" s="364" t="s">
        <v>275</v>
      </c>
      <c r="B49" s="367">
        <v>156875000</v>
      </c>
      <c r="C49" s="408">
        <v>0.021273938554535868</v>
      </c>
      <c r="D49" s="409">
        <v>0.1757487019217137</v>
      </c>
      <c r="E49" s="410">
        <v>0.19405479891280086</v>
      </c>
      <c r="F49" s="386"/>
      <c r="G49" s="366"/>
      <c r="H49" s="366"/>
      <c r="I49" s="366"/>
      <c r="J49" s="366"/>
      <c r="K49" s="366"/>
      <c r="L49" s="366"/>
      <c r="M49" s="366"/>
      <c r="N49" s="366"/>
      <c r="O49" s="366"/>
      <c r="P49" s="366"/>
      <c r="Q49" s="366"/>
    </row>
    <row r="50" spans="1:17" ht="12">
      <c r="A50" s="364" t="s">
        <v>276</v>
      </c>
      <c r="B50" s="367">
        <v>156875000</v>
      </c>
      <c r="C50" s="408">
        <v>0.021273938554535868</v>
      </c>
      <c r="D50" s="409">
        <v>0.1757487019217137</v>
      </c>
      <c r="E50" s="410">
        <v>0.19405479891280086</v>
      </c>
      <c r="F50" s="386"/>
      <c r="G50" s="366"/>
      <c r="H50" s="366"/>
      <c r="I50" s="366"/>
      <c r="J50" s="366"/>
      <c r="K50" s="366"/>
      <c r="L50" s="366"/>
      <c r="M50" s="366"/>
      <c r="N50" s="366"/>
      <c r="O50" s="366"/>
      <c r="P50" s="366"/>
      <c r="Q50" s="366"/>
    </row>
    <row r="51" spans="1:17" ht="12">
      <c r="A51" s="364" t="s">
        <v>171</v>
      </c>
      <c r="B51" s="367">
        <v>255000000</v>
      </c>
      <c r="C51" s="408">
        <v>0.0345807447420344</v>
      </c>
      <c r="D51" s="409">
        <v>0</v>
      </c>
      <c r="E51" s="410">
        <v>0</v>
      </c>
      <c r="F51" s="386"/>
      <c r="G51" s="366"/>
      <c r="H51" s="366"/>
      <c r="I51" s="366"/>
      <c r="J51" s="366"/>
      <c r="K51" s="366"/>
      <c r="L51" s="366"/>
      <c r="M51" s="366"/>
      <c r="N51" s="366"/>
      <c r="O51" s="366"/>
      <c r="P51" s="366"/>
      <c r="Q51" s="366"/>
    </row>
    <row r="52" spans="2:17" ht="12.75" thickBot="1">
      <c r="B52" s="412"/>
      <c r="C52" s="413"/>
      <c r="D52" s="414"/>
      <c r="E52" s="415"/>
      <c r="F52" s="416"/>
      <c r="G52" s="417"/>
      <c r="H52" s="417"/>
      <c r="I52" s="417"/>
      <c r="J52" s="417"/>
      <c r="K52" s="417"/>
      <c r="L52" s="417"/>
      <c r="M52" s="417"/>
      <c r="N52" s="417"/>
      <c r="O52" s="417"/>
      <c r="P52" s="417"/>
      <c r="Q52" s="417"/>
    </row>
    <row r="53" spans="1:17" ht="12">
      <c r="A53" s="364"/>
      <c r="B53" s="418">
        <v>7374045929.382093</v>
      </c>
      <c r="C53" s="419">
        <v>1</v>
      </c>
      <c r="D53" s="420"/>
      <c r="E53" s="421"/>
      <c r="F53" s="411"/>
      <c r="G53" s="366"/>
      <c r="H53" s="366"/>
      <c r="I53" s="366"/>
      <c r="J53" s="366"/>
      <c r="K53" s="366"/>
      <c r="L53" s="366"/>
      <c r="M53" s="366"/>
      <c r="N53" s="366"/>
      <c r="O53" s="366"/>
      <c r="P53" s="366"/>
      <c r="Q53" s="366"/>
    </row>
    <row r="54" spans="1:17" ht="12.75" thickBot="1">
      <c r="A54" s="364"/>
      <c r="B54" s="422"/>
      <c r="C54" s="423"/>
      <c r="D54" s="420"/>
      <c r="E54" s="421"/>
      <c r="F54" s="411"/>
      <c r="G54" s="392"/>
      <c r="H54" s="392"/>
      <c r="I54" s="392"/>
      <c r="J54" s="392"/>
      <c r="K54" s="225"/>
      <c r="L54" s="395"/>
      <c r="M54" s="396"/>
      <c r="N54" s="396"/>
      <c r="O54" s="424"/>
      <c r="P54" s="398"/>
      <c r="Q54" s="398"/>
    </row>
    <row r="55" spans="1:17" ht="12">
      <c r="A55" s="425"/>
      <c r="B55" s="426"/>
      <c r="C55" s="427"/>
      <c r="D55" s="426"/>
      <c r="E55" s="428"/>
      <c r="F55" s="411"/>
      <c r="G55" s="392"/>
      <c r="H55" s="392"/>
      <c r="I55" s="392"/>
      <c r="J55" s="392"/>
      <c r="K55" s="225"/>
      <c r="L55" s="395"/>
      <c r="M55" s="396"/>
      <c r="N55" s="396"/>
      <c r="O55" s="424"/>
      <c r="P55" s="398"/>
      <c r="Q55" s="398"/>
    </row>
    <row r="56" spans="1:17" ht="12">
      <c r="A56" s="364" t="s">
        <v>254</v>
      </c>
      <c r="B56" s="367">
        <v>134990000</v>
      </c>
      <c r="C56" s="408">
        <v>0.01830609699108715</v>
      </c>
      <c r="D56" s="645"/>
      <c r="E56" s="421"/>
      <c r="F56" s="366"/>
      <c r="G56" s="366"/>
      <c r="H56" s="366"/>
      <c r="I56" s="366"/>
      <c r="J56" s="366"/>
      <c r="K56" s="366"/>
      <c r="L56" s="366"/>
      <c r="M56" s="366"/>
      <c r="N56" s="366"/>
      <c r="O56" s="366"/>
      <c r="P56" s="366"/>
      <c r="Q56" s="366"/>
    </row>
    <row r="57" spans="1:17" ht="12.75" thickBot="1">
      <c r="A57" s="430"/>
      <c r="B57" s="431"/>
      <c r="C57" s="338"/>
      <c r="D57" s="431"/>
      <c r="E57" s="432"/>
      <c r="F57" s="344"/>
      <c r="G57" s="366"/>
      <c r="H57" s="366"/>
      <c r="I57" s="366"/>
      <c r="J57" s="366"/>
      <c r="K57" s="366"/>
      <c r="L57" s="387"/>
      <c r="M57" s="387"/>
      <c r="N57" s="388"/>
      <c r="O57" s="389"/>
      <c r="P57" s="344"/>
      <c r="Q57" s="390"/>
    </row>
    <row r="58" spans="1:17" ht="12">
      <c r="A58" s="705" t="s">
        <v>552</v>
      </c>
      <c r="B58" s="344"/>
      <c r="C58" s="344"/>
      <c r="D58" s="344"/>
      <c r="E58" s="344"/>
      <c r="F58" s="344"/>
      <c r="G58" s="366"/>
      <c r="H58" s="366"/>
      <c r="I58" s="366"/>
      <c r="J58" s="366"/>
      <c r="K58" s="366"/>
      <c r="L58" s="387"/>
      <c r="M58" s="387"/>
      <c r="N58" s="388"/>
      <c r="O58" s="389"/>
      <c r="P58" s="344"/>
      <c r="Q58" s="390"/>
    </row>
    <row r="59" spans="1:17" ht="12.75" thickBot="1">
      <c r="A59" s="341"/>
      <c r="B59" s="344"/>
      <c r="C59" s="344"/>
      <c r="D59" s="344"/>
      <c r="E59" s="344"/>
      <c r="F59" s="344"/>
      <c r="G59" s="366"/>
      <c r="H59" s="366"/>
      <c r="I59" s="366"/>
      <c r="J59" s="366"/>
      <c r="K59" s="366"/>
      <c r="L59" s="387"/>
      <c r="M59" s="387"/>
      <c r="N59" s="388"/>
      <c r="O59" s="389"/>
      <c r="P59" s="344"/>
      <c r="Q59" s="390"/>
    </row>
    <row r="60" spans="1:17" ht="12">
      <c r="A60" s="400" t="s">
        <v>525</v>
      </c>
      <c r="B60" s="402"/>
      <c r="C60" s="344"/>
      <c r="D60" s="344"/>
      <c r="E60" s="344"/>
      <c r="F60" s="344"/>
      <c r="G60" s="366"/>
      <c r="H60" s="366"/>
      <c r="I60" s="366"/>
      <c r="J60" s="366"/>
      <c r="K60" s="366"/>
      <c r="L60" s="387"/>
      <c r="M60" s="387"/>
      <c r="N60" s="388"/>
      <c r="O60" s="389"/>
      <c r="P60" s="344"/>
      <c r="Q60" s="390"/>
    </row>
    <row r="61" spans="1:17" ht="12.75" thickBot="1">
      <c r="A61" s="403"/>
      <c r="B61" s="406"/>
      <c r="C61" s="341"/>
      <c r="D61" s="341"/>
      <c r="E61" s="341"/>
      <c r="F61" s="341"/>
      <c r="G61" s="341"/>
      <c r="H61" s="341"/>
      <c r="I61" s="341"/>
      <c r="J61" s="341"/>
      <c r="K61" s="341"/>
      <c r="L61" s="341"/>
      <c r="M61" s="341"/>
      <c r="N61" s="341"/>
      <c r="O61" s="341"/>
      <c r="P61" s="341"/>
      <c r="Q61" s="341"/>
    </row>
    <row r="62" spans="1:17" ht="12">
      <c r="A62" s="433" t="s">
        <v>178</v>
      </c>
      <c r="B62" s="441">
        <v>134990000</v>
      </c>
      <c r="C62" s="341"/>
      <c r="D62" s="341"/>
      <c r="E62" s="341"/>
      <c r="F62" s="341"/>
      <c r="G62" s="341"/>
      <c r="H62" s="341"/>
      <c r="I62" s="341"/>
      <c r="J62" s="341"/>
      <c r="K62" s="341"/>
      <c r="L62" s="341"/>
      <c r="M62" s="341"/>
      <c r="N62" s="341"/>
      <c r="O62" s="341"/>
      <c r="P62" s="341"/>
      <c r="Q62" s="341"/>
    </row>
    <row r="63" spans="1:17" ht="12">
      <c r="A63" s="433" t="s">
        <v>179</v>
      </c>
      <c r="B63" s="441"/>
      <c r="C63" s="341"/>
      <c r="D63" s="341"/>
      <c r="E63" s="341"/>
      <c r="F63" s="341"/>
      <c r="G63" s="341"/>
      <c r="H63" s="341"/>
      <c r="I63" s="341"/>
      <c r="J63" s="341"/>
      <c r="K63" s="341"/>
      <c r="L63" s="341"/>
      <c r="M63" s="341"/>
      <c r="N63" s="341"/>
      <c r="O63" s="341"/>
      <c r="P63" s="341"/>
      <c r="Q63" s="341"/>
    </row>
    <row r="64" spans="1:17" ht="12">
      <c r="A64" s="433" t="s">
        <v>180</v>
      </c>
      <c r="B64" s="441"/>
      <c r="C64" s="341"/>
      <c r="D64" s="341"/>
      <c r="E64" s="341"/>
      <c r="F64" s="341"/>
      <c r="G64" s="341"/>
      <c r="H64" s="341"/>
      <c r="I64" s="341"/>
      <c r="J64" s="341"/>
      <c r="K64" s="341"/>
      <c r="L64" s="341"/>
      <c r="M64" s="341"/>
      <c r="N64" s="341"/>
      <c r="O64" s="341"/>
      <c r="P64" s="341"/>
      <c r="Q64" s="341"/>
    </row>
    <row r="65" spans="1:17" ht="12.75" thickBot="1">
      <c r="A65" s="435" t="s">
        <v>181</v>
      </c>
      <c r="B65" s="442">
        <v>134990000</v>
      </c>
      <c r="C65" s="341"/>
      <c r="D65" s="341"/>
      <c r="E65" s="341"/>
      <c r="F65" s="341"/>
      <c r="G65" s="341"/>
      <c r="H65" s="341"/>
      <c r="I65" s="341"/>
      <c r="J65" s="341"/>
      <c r="K65" s="341"/>
      <c r="L65" s="341"/>
      <c r="M65" s="341"/>
      <c r="N65" s="341"/>
      <c r="O65" s="341"/>
      <c r="P65" s="341"/>
      <c r="Q65" s="341"/>
    </row>
    <row r="66" spans="1:17" ht="12.75" thickBot="1">
      <c r="A66" s="345"/>
      <c r="B66" s="345"/>
      <c r="C66" s="341"/>
      <c r="D66" s="341"/>
      <c r="E66" s="341"/>
      <c r="F66" s="341"/>
      <c r="G66" s="341"/>
      <c r="H66" s="341"/>
      <c r="I66" s="341"/>
      <c r="J66" s="341"/>
      <c r="K66" s="341"/>
      <c r="L66" s="341"/>
      <c r="M66" s="341"/>
      <c r="N66" s="341"/>
      <c r="O66" s="341"/>
      <c r="P66" s="341"/>
      <c r="Q66" s="341"/>
    </row>
    <row r="67" spans="1:17" ht="12">
      <c r="A67" s="400" t="s">
        <v>526</v>
      </c>
      <c r="B67" s="348"/>
      <c r="C67" s="341"/>
      <c r="D67" s="341"/>
      <c r="E67" s="341"/>
      <c r="F67" s="341"/>
      <c r="G67" s="341"/>
      <c r="H67" s="341"/>
      <c r="I67" s="341"/>
      <c r="J67" s="341"/>
      <c r="K67" s="341"/>
      <c r="L67" s="341"/>
      <c r="M67" s="341"/>
      <c r="N67" s="341"/>
      <c r="O67" s="341"/>
      <c r="P67" s="341"/>
      <c r="Q67" s="341"/>
    </row>
    <row r="68" spans="1:17" ht="12.75" thickBot="1">
      <c r="A68" s="403"/>
      <c r="B68" s="404"/>
      <c r="C68" s="341"/>
      <c r="D68" s="341"/>
      <c r="E68" s="341"/>
      <c r="F68" s="341"/>
      <c r="G68" s="341"/>
      <c r="H68" s="341"/>
      <c r="I68" s="341"/>
      <c r="J68" s="341"/>
      <c r="K68" s="341"/>
      <c r="L68" s="341"/>
      <c r="M68" s="341"/>
      <c r="N68" s="341"/>
      <c r="O68" s="341"/>
      <c r="P68" s="341"/>
      <c r="Q68" s="341"/>
    </row>
    <row r="69" spans="1:17" ht="12">
      <c r="A69" s="753" t="s">
        <v>553</v>
      </c>
      <c r="B69" s="437"/>
      <c r="C69" s="341"/>
      <c r="D69" s="341"/>
      <c r="E69" s="341"/>
      <c r="F69" s="341"/>
      <c r="G69" s="341"/>
      <c r="H69" s="341"/>
      <c r="I69" s="341"/>
      <c r="J69" s="341"/>
      <c r="K69" s="341"/>
      <c r="L69" s="341"/>
      <c r="M69" s="341"/>
      <c r="N69" s="341"/>
      <c r="O69" s="341"/>
      <c r="P69" s="341"/>
      <c r="Q69" s="341"/>
    </row>
    <row r="70" spans="1:17" ht="12.75" thickBot="1">
      <c r="A70" s="754"/>
      <c r="B70" s="646">
        <v>0.0171</v>
      </c>
      <c r="C70" s="341"/>
      <c r="D70" s="341"/>
      <c r="E70" s="341"/>
      <c r="F70" s="341"/>
      <c r="G70" s="341"/>
      <c r="H70" s="341"/>
      <c r="I70" s="341"/>
      <c r="J70" s="341"/>
      <c r="K70" s="341"/>
      <c r="L70" s="341"/>
      <c r="M70" s="341"/>
      <c r="N70" s="341"/>
      <c r="O70" s="341"/>
      <c r="P70" s="341"/>
      <c r="Q70" s="341"/>
    </row>
    <row r="71" spans="1:17" ht="12">
      <c r="A71" s="341" t="s">
        <v>255</v>
      </c>
      <c r="B71" s="341"/>
      <c r="C71" s="341"/>
      <c r="D71" s="341"/>
      <c r="E71" s="341"/>
      <c r="F71" s="341"/>
      <c r="G71" s="341"/>
      <c r="H71" s="341"/>
      <c r="I71" s="341"/>
      <c r="J71" s="341"/>
      <c r="K71" s="341"/>
      <c r="L71" s="341"/>
      <c r="M71" s="341"/>
      <c r="N71" s="341"/>
      <c r="O71" s="341"/>
      <c r="P71" s="341"/>
      <c r="Q71" s="341"/>
    </row>
    <row r="72" spans="1:17" ht="12">
      <c r="A72" s="341"/>
      <c r="B72" s="341"/>
      <c r="C72" s="341"/>
      <c r="D72" s="341"/>
      <c r="E72" s="341"/>
      <c r="F72" s="341"/>
      <c r="G72" s="341"/>
      <c r="H72" s="341"/>
      <c r="I72" s="341"/>
      <c r="J72" s="341"/>
      <c r="K72" s="341"/>
      <c r="L72" s="341"/>
      <c r="M72" s="341"/>
      <c r="N72" s="341"/>
      <c r="O72" s="341"/>
      <c r="P72" s="341"/>
      <c r="Q72" s="341"/>
    </row>
    <row r="73" spans="1:17" ht="12">
      <c r="A73" s="341"/>
      <c r="B73" s="341"/>
      <c r="C73" s="341"/>
      <c r="D73" s="341"/>
      <c r="E73" s="341"/>
      <c r="F73" s="341"/>
      <c r="G73" s="341"/>
      <c r="H73" s="341"/>
      <c r="I73" s="341"/>
      <c r="J73" s="341"/>
      <c r="K73" s="341"/>
      <c r="L73" s="341"/>
      <c r="M73" s="341"/>
      <c r="N73" s="341"/>
      <c r="O73" s="341"/>
      <c r="P73" s="341"/>
      <c r="Q73" s="341"/>
    </row>
    <row r="74" spans="1:17" ht="12">
      <c r="A74" s="341"/>
      <c r="B74" s="341"/>
      <c r="C74" s="344"/>
      <c r="D74" s="344"/>
      <c r="E74" s="344"/>
      <c r="F74" s="344"/>
      <c r="G74" s="366"/>
      <c r="H74" s="366"/>
      <c r="I74" s="366"/>
      <c r="J74" s="366"/>
      <c r="K74" s="366"/>
      <c r="L74" s="387"/>
      <c r="M74" s="387"/>
      <c r="N74" s="388"/>
      <c r="O74" s="389"/>
      <c r="P74" s="344"/>
      <c r="Q74" s="390"/>
    </row>
    <row r="75" spans="1:17" ht="12">
      <c r="A75" s="341"/>
      <c r="B75" s="341"/>
      <c r="C75" s="341"/>
      <c r="D75" s="341"/>
      <c r="E75" s="341"/>
      <c r="F75" s="341"/>
      <c r="G75" s="341"/>
      <c r="H75" s="341"/>
      <c r="I75" s="341"/>
      <c r="J75" s="341"/>
      <c r="K75" s="341"/>
      <c r="L75" s="341"/>
      <c r="M75" s="341"/>
      <c r="N75" s="341"/>
      <c r="O75" s="341"/>
      <c r="P75" s="341"/>
      <c r="Q75" s="341"/>
    </row>
    <row r="76" spans="1:17" ht="12">
      <c r="A76" s="341"/>
      <c r="B76" s="341"/>
      <c r="C76" s="341"/>
      <c r="D76" s="341"/>
      <c r="E76" s="341"/>
      <c r="F76" s="341"/>
      <c r="G76" s="341"/>
      <c r="H76" s="341"/>
      <c r="I76" s="341"/>
      <c r="J76" s="341"/>
      <c r="K76" s="341"/>
      <c r="L76" s="341"/>
      <c r="M76" s="341"/>
      <c r="N76" s="341"/>
      <c r="O76" s="341"/>
      <c r="P76" s="341"/>
      <c r="Q76" s="341"/>
    </row>
    <row r="77" spans="1:17" ht="12">
      <c r="A77" s="341"/>
      <c r="B77" s="341"/>
      <c r="C77" s="341"/>
      <c r="D77" s="341"/>
      <c r="E77" s="341"/>
      <c r="F77" s="341"/>
      <c r="G77" s="341"/>
      <c r="H77" s="341"/>
      <c r="I77" s="341"/>
      <c r="J77" s="341"/>
      <c r="K77" s="341"/>
      <c r="L77" s="341"/>
      <c r="M77" s="341"/>
      <c r="N77" s="341"/>
      <c r="O77" s="341"/>
      <c r="P77" s="341"/>
      <c r="Q77" s="341"/>
    </row>
    <row r="78" spans="1:17" ht="12">
      <c r="A78" s="341"/>
      <c r="B78" s="341"/>
      <c r="C78" s="341"/>
      <c r="D78" s="341"/>
      <c r="E78" s="341"/>
      <c r="F78" s="341"/>
      <c r="G78" s="341"/>
      <c r="H78" s="341"/>
      <c r="I78" s="341"/>
      <c r="J78" s="341"/>
      <c r="K78" s="341"/>
      <c r="L78" s="341"/>
      <c r="M78" s="341"/>
      <c r="N78" s="341"/>
      <c r="O78" s="341"/>
      <c r="P78" s="341"/>
      <c r="Q78" s="341"/>
    </row>
    <row r="79" spans="1:17" ht="12">
      <c r="A79" s="341"/>
      <c r="B79" s="341"/>
      <c r="C79" s="341"/>
      <c r="D79" s="341"/>
      <c r="E79" s="341"/>
      <c r="F79" s="341"/>
      <c r="G79" s="341"/>
      <c r="H79" s="341"/>
      <c r="I79" s="341"/>
      <c r="J79" s="341"/>
      <c r="K79" s="341"/>
      <c r="L79" s="341"/>
      <c r="M79" s="341"/>
      <c r="N79" s="341"/>
      <c r="O79" s="341"/>
      <c r="P79" s="341"/>
      <c r="Q79" s="341"/>
    </row>
    <row r="80" spans="1:17" ht="12">
      <c r="A80" s="341"/>
      <c r="B80" s="341"/>
      <c r="C80" s="341"/>
      <c r="D80" s="341"/>
      <c r="E80" s="341"/>
      <c r="F80" s="341"/>
      <c r="G80" s="341"/>
      <c r="H80" s="341"/>
      <c r="I80" s="341"/>
      <c r="J80" s="341"/>
      <c r="K80" s="341"/>
      <c r="L80" s="341"/>
      <c r="M80" s="341"/>
      <c r="N80" s="341"/>
      <c r="O80" s="341"/>
      <c r="P80" s="341"/>
      <c r="Q80" s="341"/>
    </row>
    <row r="81" spans="1:17" ht="12">
      <c r="A81" s="341"/>
      <c r="B81" s="341"/>
      <c r="C81" s="341"/>
      <c r="D81" s="341"/>
      <c r="E81" s="341"/>
      <c r="F81" s="341"/>
      <c r="G81" s="341"/>
      <c r="H81" s="341"/>
      <c r="I81" s="341"/>
      <c r="J81" s="341"/>
      <c r="K81" s="341"/>
      <c r="L81" s="341"/>
      <c r="M81" s="341"/>
      <c r="N81" s="341"/>
      <c r="O81" s="341"/>
      <c r="P81" s="341"/>
      <c r="Q81" s="341"/>
    </row>
    <row r="82" spans="1:17" ht="12">
      <c r="A82" s="341"/>
      <c r="B82" s="341"/>
      <c r="C82" s="341"/>
      <c r="D82" s="341"/>
      <c r="E82" s="341"/>
      <c r="F82" s="341"/>
      <c r="G82" s="341"/>
      <c r="H82" s="341"/>
      <c r="I82" s="341"/>
      <c r="J82" s="341"/>
      <c r="K82" s="341"/>
      <c r="L82" s="341"/>
      <c r="M82" s="341"/>
      <c r="N82" s="341"/>
      <c r="O82" s="341"/>
      <c r="P82" s="341"/>
      <c r="Q82" s="341"/>
    </row>
    <row r="83" spans="1:17" ht="12">
      <c r="A83" s="341"/>
      <c r="B83" s="341"/>
      <c r="C83" s="341"/>
      <c r="D83" s="341"/>
      <c r="E83" s="341"/>
      <c r="F83" s="341"/>
      <c r="G83" s="341"/>
      <c r="H83" s="341"/>
      <c r="I83" s="341"/>
      <c r="J83" s="341"/>
      <c r="K83" s="341"/>
      <c r="L83" s="341"/>
      <c r="M83" s="341"/>
      <c r="N83" s="341"/>
      <c r="O83" s="341"/>
      <c r="P83" s="341"/>
      <c r="Q83" s="341"/>
    </row>
    <row r="84" spans="1:17" ht="12">
      <c r="A84" s="341"/>
      <c r="B84" s="341"/>
      <c r="C84" s="341"/>
      <c r="D84" s="341"/>
      <c r="E84" s="341"/>
      <c r="F84" s="341"/>
      <c r="G84" s="341"/>
      <c r="H84" s="341"/>
      <c r="I84" s="341"/>
      <c r="J84" s="341"/>
      <c r="K84" s="341"/>
      <c r="L84" s="341"/>
      <c r="M84" s="341"/>
      <c r="N84" s="341"/>
      <c r="O84" s="341"/>
      <c r="P84" s="341"/>
      <c r="Q84" s="341"/>
    </row>
    <row r="85" spans="1:17" ht="12">
      <c r="A85" s="341"/>
      <c r="B85" s="341"/>
      <c r="C85" s="341"/>
      <c r="D85" s="341"/>
      <c r="E85" s="341"/>
      <c r="F85" s="341"/>
      <c r="G85" s="341"/>
      <c r="H85" s="341"/>
      <c r="I85" s="341"/>
      <c r="J85" s="341"/>
      <c r="K85" s="341"/>
      <c r="L85" s="341"/>
      <c r="M85" s="341"/>
      <c r="N85" s="341"/>
      <c r="O85" s="341"/>
      <c r="P85" s="341"/>
      <c r="Q85" s="341"/>
    </row>
    <row r="86" spans="1:17" ht="12">
      <c r="A86" s="341"/>
      <c r="B86" s="341"/>
      <c r="C86" s="341"/>
      <c r="D86" s="341"/>
      <c r="E86" s="341"/>
      <c r="F86" s="341"/>
      <c r="G86" s="341"/>
      <c r="H86" s="341"/>
      <c r="I86" s="341"/>
      <c r="J86" s="341"/>
      <c r="K86" s="341"/>
      <c r="L86" s="341"/>
      <c r="M86" s="341"/>
      <c r="N86" s="341"/>
      <c r="O86" s="341"/>
      <c r="P86" s="341"/>
      <c r="Q86" s="341"/>
    </row>
    <row r="87" spans="1:17" ht="12">
      <c r="A87" s="341"/>
      <c r="B87" s="341"/>
      <c r="C87" s="341"/>
      <c r="D87" s="341"/>
      <c r="E87" s="341"/>
      <c r="F87" s="341"/>
      <c r="G87" s="341"/>
      <c r="H87" s="341"/>
      <c r="I87" s="341"/>
      <c r="J87" s="341"/>
      <c r="K87" s="341"/>
      <c r="L87" s="341"/>
      <c r="M87" s="341"/>
      <c r="N87" s="341"/>
      <c r="O87" s="341"/>
      <c r="P87" s="341"/>
      <c r="Q87" s="341"/>
    </row>
    <row r="88" spans="1:17" ht="12">
      <c r="A88" s="341"/>
      <c r="B88" s="341"/>
      <c r="C88" s="341"/>
      <c r="D88" s="341"/>
      <c r="E88" s="341"/>
      <c r="F88" s="341"/>
      <c r="G88" s="341"/>
      <c r="H88" s="341"/>
      <c r="I88" s="341"/>
      <c r="J88" s="341"/>
      <c r="K88" s="341"/>
      <c r="L88" s="341"/>
      <c r="M88" s="341"/>
      <c r="N88" s="341"/>
      <c r="O88" s="341"/>
      <c r="P88" s="341"/>
      <c r="Q88" s="341"/>
    </row>
    <row r="89" spans="3:17" ht="12">
      <c r="C89" s="341"/>
      <c r="D89" s="341"/>
      <c r="E89" s="341"/>
      <c r="F89" s="341"/>
      <c r="G89" s="341"/>
      <c r="H89" s="341"/>
      <c r="I89" s="341"/>
      <c r="J89" s="341"/>
      <c r="K89" s="341"/>
      <c r="L89" s="341"/>
      <c r="M89" s="341"/>
      <c r="N89" s="341"/>
      <c r="O89" s="341"/>
      <c r="P89" s="341"/>
      <c r="Q89" s="341"/>
    </row>
    <row r="90" spans="1:17" ht="12">
      <c r="A90" s="341"/>
      <c r="B90" s="341"/>
      <c r="C90" s="341"/>
      <c r="D90" s="341"/>
      <c r="E90" s="341"/>
      <c r="F90" s="341"/>
      <c r="G90" s="341"/>
      <c r="H90" s="341"/>
      <c r="I90" s="341"/>
      <c r="J90" s="341"/>
      <c r="K90" s="341"/>
      <c r="L90" s="341"/>
      <c r="M90" s="341"/>
      <c r="N90" s="341"/>
      <c r="O90" s="341"/>
      <c r="P90" s="341"/>
      <c r="Q90" s="341"/>
    </row>
    <row r="91" spans="1:17" ht="12">
      <c r="A91" s="341"/>
      <c r="B91" s="341"/>
      <c r="C91" s="341"/>
      <c r="D91" s="341"/>
      <c r="E91" s="341"/>
      <c r="F91" s="341"/>
      <c r="G91" s="341"/>
      <c r="H91" s="341"/>
      <c r="I91" s="341"/>
      <c r="J91" s="341"/>
      <c r="K91" s="341"/>
      <c r="L91" s="341"/>
      <c r="M91" s="341"/>
      <c r="N91" s="341"/>
      <c r="O91" s="341"/>
      <c r="P91" s="341"/>
      <c r="Q91" s="341"/>
    </row>
    <row r="92" spans="1:17" ht="12">
      <c r="A92" s="341"/>
      <c r="B92" s="341"/>
      <c r="C92" s="341"/>
      <c r="D92" s="341"/>
      <c r="E92" s="341"/>
      <c r="F92" s="341"/>
      <c r="G92" s="341"/>
      <c r="H92" s="341"/>
      <c r="I92" s="341"/>
      <c r="J92" s="341"/>
      <c r="K92" s="341"/>
      <c r="L92" s="341"/>
      <c r="M92" s="341"/>
      <c r="N92" s="341"/>
      <c r="O92" s="341"/>
      <c r="P92" s="341"/>
      <c r="Q92" s="341"/>
    </row>
  </sheetData>
  <sheetProtection/>
  <mergeCells count="1">
    <mergeCell ref="A69:A7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4" r:id="rId1"/>
  <headerFooter>
    <oddHeader>&amp;CLangton Investors' Report - December 2011</oddHeader>
    <oddFooter>&amp;CPage 8</oddFooter>
  </headerFooter>
</worksheet>
</file>

<file path=xl/worksheets/sheet9.xml><?xml version="1.0" encoding="utf-8"?>
<worksheet xmlns="http://schemas.openxmlformats.org/spreadsheetml/2006/main" xmlns:r="http://schemas.openxmlformats.org/officeDocument/2006/relationships">
  <dimension ref="A2:R64"/>
  <sheetViews>
    <sheetView view="pageLayout" workbookViewId="0" topLeftCell="G1">
      <selection activeCell="M8" sqref="M8:N15"/>
    </sheetView>
  </sheetViews>
  <sheetFormatPr defaultColWidth="9.140625" defaultRowHeight="12"/>
  <cols>
    <col min="1" max="1" width="36.7109375" style="340" customWidth="1"/>
    <col min="2" max="2" width="15.140625" style="340" bestFit="1" customWidth="1"/>
    <col min="3" max="3" width="17.421875" style="340" customWidth="1"/>
    <col min="4" max="4" width="17.7109375" style="340" bestFit="1" customWidth="1"/>
    <col min="5" max="5" width="17.7109375" style="340" customWidth="1"/>
    <col min="6" max="6" width="15.57421875" style="340" customWidth="1"/>
    <col min="7" max="7" width="15.00390625" style="340" customWidth="1"/>
    <col min="8" max="8" width="16.140625" style="340" customWidth="1"/>
    <col min="9" max="9" width="15.140625" style="340" bestFit="1" customWidth="1"/>
    <col min="10" max="10" width="13.57421875" style="340" customWidth="1"/>
    <col min="11" max="11" width="9.421875" style="340" bestFit="1" customWidth="1"/>
    <col min="12" max="12" width="14.140625" style="340" bestFit="1" customWidth="1"/>
    <col min="13" max="13" width="16.140625" style="340" bestFit="1" customWidth="1"/>
    <col min="14" max="14" width="13.00390625" style="340" bestFit="1" customWidth="1"/>
    <col min="15" max="15" width="11.421875" style="340" bestFit="1" customWidth="1"/>
    <col min="16" max="16" width="9.7109375" style="340" customWidth="1"/>
    <col min="17" max="17" width="10.00390625" style="340" customWidth="1"/>
    <col min="18" max="18" width="9.8515625" style="340" bestFit="1" customWidth="1"/>
    <col min="19" max="16384" width="9.140625" style="340" customWidth="1"/>
  </cols>
  <sheetData>
    <row r="2" spans="1:18" ht="12.75" thickBot="1">
      <c r="A2" s="335" t="s">
        <v>128</v>
      </c>
      <c r="B2" s="336"/>
      <c r="C2" s="337"/>
      <c r="D2" s="338"/>
      <c r="E2" s="338"/>
      <c r="F2" s="338"/>
      <c r="G2" s="338"/>
      <c r="H2" s="338"/>
      <c r="I2" s="338"/>
      <c r="J2" s="338"/>
      <c r="K2" s="338"/>
      <c r="L2" s="338"/>
      <c r="M2" s="338"/>
      <c r="N2" s="338"/>
      <c r="O2" s="338"/>
      <c r="P2" s="338"/>
      <c r="Q2" s="339"/>
      <c r="R2" s="339"/>
    </row>
    <row r="3" spans="1:17" ht="12">
      <c r="A3" s="341"/>
      <c r="B3" s="342"/>
      <c r="C3" s="343"/>
      <c r="D3" s="344"/>
      <c r="E3" s="342"/>
      <c r="F3" s="344"/>
      <c r="G3" s="344"/>
      <c r="H3" s="344"/>
      <c r="I3" s="344"/>
      <c r="J3" s="344"/>
      <c r="K3" s="344"/>
      <c r="L3" s="344"/>
      <c r="M3" s="344"/>
      <c r="N3" s="344"/>
      <c r="O3" s="344"/>
      <c r="P3" s="344"/>
      <c r="Q3" s="344"/>
    </row>
    <row r="4" spans="1:17" ht="12">
      <c r="A4" s="345" t="s">
        <v>129</v>
      </c>
      <c r="B4" s="346">
        <v>40625</v>
      </c>
      <c r="C4" s="344"/>
      <c r="D4" s="440" t="s">
        <v>162</v>
      </c>
      <c r="E4" s="344"/>
      <c r="F4" s="344"/>
      <c r="G4" s="344"/>
      <c r="H4" s="344"/>
      <c r="I4" s="344"/>
      <c r="J4" s="344"/>
      <c r="K4" s="344"/>
      <c r="L4" s="344"/>
      <c r="M4" s="344"/>
      <c r="N4" s="344"/>
      <c r="O4" s="344"/>
      <c r="P4" s="344"/>
      <c r="Q4" s="344"/>
    </row>
    <row r="5" spans="1:17" ht="12.75" thickBot="1">
      <c r="A5" s="347"/>
      <c r="B5" s="347"/>
      <c r="C5" s="347"/>
      <c r="D5" s="341"/>
      <c r="E5" s="347"/>
      <c r="F5" s="347"/>
      <c r="G5" s="347"/>
      <c r="H5" s="347"/>
      <c r="I5" s="347"/>
      <c r="J5" s="347"/>
      <c r="K5" s="347"/>
      <c r="L5" s="347"/>
      <c r="M5" s="347"/>
      <c r="N5" s="347"/>
      <c r="O5" s="347"/>
      <c r="P5" s="347"/>
      <c r="Q5" s="347"/>
    </row>
    <row r="6" spans="1:18" ht="29.25" customHeight="1" thickBot="1">
      <c r="A6" s="348" t="s">
        <v>163</v>
      </c>
      <c r="B6" s="348" t="s">
        <v>130</v>
      </c>
      <c r="C6" s="349" t="s">
        <v>481</v>
      </c>
      <c r="D6" s="349" t="s">
        <v>482</v>
      </c>
      <c r="E6" s="348" t="s">
        <v>131</v>
      </c>
      <c r="F6" s="348" t="s">
        <v>132</v>
      </c>
      <c r="G6" s="348" t="s">
        <v>133</v>
      </c>
      <c r="H6" s="348" t="s">
        <v>134</v>
      </c>
      <c r="I6" s="348" t="s">
        <v>135</v>
      </c>
      <c r="J6" s="348" t="s">
        <v>136</v>
      </c>
      <c r="K6" s="348" t="s">
        <v>137</v>
      </c>
      <c r="L6" s="348" t="s">
        <v>138</v>
      </c>
      <c r="M6" s="348" t="s">
        <v>139</v>
      </c>
      <c r="N6" s="348" t="s">
        <v>140</v>
      </c>
      <c r="O6" s="348" t="s">
        <v>141</v>
      </c>
      <c r="P6" s="348" t="s">
        <v>142</v>
      </c>
      <c r="Q6" s="348" t="s">
        <v>143</v>
      </c>
      <c r="R6" s="348" t="s">
        <v>204</v>
      </c>
    </row>
    <row r="7" spans="1:18" ht="12">
      <c r="A7" s="350"/>
      <c r="B7" s="351"/>
      <c r="C7" s="352"/>
      <c r="D7" s="351"/>
      <c r="E7" s="351"/>
      <c r="F7" s="352"/>
      <c r="G7" s="353"/>
      <c r="H7" s="354"/>
      <c r="I7" s="355"/>
      <c r="J7" s="356"/>
      <c r="K7" s="357"/>
      <c r="L7" s="358"/>
      <c r="M7" s="359"/>
      <c r="N7" s="358"/>
      <c r="O7" s="360"/>
      <c r="P7" s="361"/>
      <c r="Q7" s="362"/>
      <c r="R7" s="363"/>
    </row>
    <row r="8" spans="1:18" ht="12">
      <c r="A8" s="486" t="s">
        <v>144</v>
      </c>
      <c r="B8" s="365" t="s">
        <v>288</v>
      </c>
      <c r="C8" s="366" t="s">
        <v>145</v>
      </c>
      <c r="D8" s="365" t="s">
        <v>145</v>
      </c>
      <c r="E8" s="365" t="s">
        <v>150</v>
      </c>
      <c r="F8" s="366">
        <v>0.869</v>
      </c>
      <c r="G8" s="367">
        <v>1152000000</v>
      </c>
      <c r="H8" s="368">
        <v>0</v>
      </c>
      <c r="I8" s="367">
        <v>1152000000</v>
      </c>
      <c r="J8" s="369" t="s">
        <v>151</v>
      </c>
      <c r="K8" s="370">
        <v>0.0125</v>
      </c>
      <c r="L8" s="260">
        <f>(VLOOKUP(J8,'[3]Rates'!$A$2:$B$5,2,FALSE)+K8)</f>
        <v>0.02669</v>
      </c>
      <c r="M8" s="377" t="s">
        <v>554</v>
      </c>
      <c r="N8" s="378">
        <v>40987</v>
      </c>
      <c r="O8" s="379">
        <v>8098272</v>
      </c>
      <c r="P8" s="373">
        <v>41699</v>
      </c>
      <c r="Q8" s="374">
        <v>56584</v>
      </c>
      <c r="R8" s="375" t="s">
        <v>206</v>
      </c>
    </row>
    <row r="9" spans="1:18" ht="12">
      <c r="A9" s="486" t="s">
        <v>147</v>
      </c>
      <c r="B9" s="365" t="s">
        <v>289</v>
      </c>
      <c r="C9" s="366" t="s">
        <v>145</v>
      </c>
      <c r="D9" s="365" t="s">
        <v>145</v>
      </c>
      <c r="E9" s="365" t="s">
        <v>150</v>
      </c>
      <c r="F9" s="366">
        <v>0.869</v>
      </c>
      <c r="G9" s="367">
        <v>1440000000</v>
      </c>
      <c r="H9" s="368">
        <v>0</v>
      </c>
      <c r="I9" s="367">
        <v>1440000000</v>
      </c>
      <c r="J9" s="369" t="s">
        <v>151</v>
      </c>
      <c r="K9" s="370">
        <v>0.0125</v>
      </c>
      <c r="L9" s="260">
        <f>(VLOOKUP(J9,'[3]Rates'!$A$2:$B$5,2,FALSE)+K9)</f>
        <v>0.02669</v>
      </c>
      <c r="M9" s="377" t="s">
        <v>554</v>
      </c>
      <c r="N9" s="378">
        <v>40987</v>
      </c>
      <c r="O9" s="379">
        <v>10122840</v>
      </c>
      <c r="P9" s="373">
        <v>41699</v>
      </c>
      <c r="Q9" s="374">
        <v>56584</v>
      </c>
      <c r="R9" s="375" t="s">
        <v>206</v>
      </c>
    </row>
    <row r="10" spans="1:18" ht="12">
      <c r="A10" s="486" t="s">
        <v>149</v>
      </c>
      <c r="B10" s="365" t="s">
        <v>290</v>
      </c>
      <c r="C10" s="366" t="s">
        <v>145</v>
      </c>
      <c r="D10" s="365" t="s">
        <v>145</v>
      </c>
      <c r="E10" s="365" t="s">
        <v>153</v>
      </c>
      <c r="F10" s="366" t="s">
        <v>239</v>
      </c>
      <c r="G10" s="367">
        <v>2500000000</v>
      </c>
      <c r="H10" s="368">
        <v>0</v>
      </c>
      <c r="I10" s="367">
        <v>2500000000</v>
      </c>
      <c r="J10" s="369" t="s">
        <v>154</v>
      </c>
      <c r="K10" s="370">
        <v>0.012</v>
      </c>
      <c r="L10" s="260">
        <f>(VLOOKUP(J10,'[3]Rates'!$A$2:$B$5,2,FALSE)+K10)</f>
        <v>0.022651900000000003</v>
      </c>
      <c r="M10" s="377" t="s">
        <v>554</v>
      </c>
      <c r="N10" s="378">
        <v>40987</v>
      </c>
      <c r="O10" s="379">
        <v>13225416.438356</v>
      </c>
      <c r="P10" s="373">
        <v>41791</v>
      </c>
      <c r="Q10" s="374">
        <v>56584</v>
      </c>
      <c r="R10" s="375" t="s">
        <v>291</v>
      </c>
    </row>
    <row r="11" spans="1:18" ht="12">
      <c r="A11" s="486" t="s">
        <v>152</v>
      </c>
      <c r="B11" s="365" t="s">
        <v>292</v>
      </c>
      <c r="C11" s="366" t="s">
        <v>145</v>
      </c>
      <c r="D11" s="365" t="s">
        <v>145</v>
      </c>
      <c r="E11" s="365" t="s">
        <v>153</v>
      </c>
      <c r="F11" s="366" t="s">
        <v>239</v>
      </c>
      <c r="G11" s="367">
        <v>2500000000</v>
      </c>
      <c r="H11" s="368">
        <v>0</v>
      </c>
      <c r="I11" s="367">
        <v>2500000000</v>
      </c>
      <c r="J11" s="369" t="s">
        <v>154</v>
      </c>
      <c r="K11" s="370">
        <v>0.012</v>
      </c>
      <c r="L11" s="260">
        <f>(VLOOKUP(J11,'[3]Rates'!$A$2:$B$5,2,FALSE)+K11)</f>
        <v>0.022651900000000003</v>
      </c>
      <c r="M11" s="377" t="s">
        <v>554</v>
      </c>
      <c r="N11" s="378">
        <v>40987</v>
      </c>
      <c r="O11" s="379">
        <v>13225416.438356</v>
      </c>
      <c r="P11" s="373">
        <v>41791</v>
      </c>
      <c r="Q11" s="374">
        <v>56584</v>
      </c>
      <c r="R11" s="375" t="s">
        <v>291</v>
      </c>
    </row>
    <row r="12" spans="1:18" ht="12">
      <c r="A12" s="486" t="s">
        <v>155</v>
      </c>
      <c r="B12" s="365" t="s">
        <v>293</v>
      </c>
      <c r="C12" s="366" t="s">
        <v>145</v>
      </c>
      <c r="D12" s="365" t="s">
        <v>145</v>
      </c>
      <c r="E12" s="365" t="s">
        <v>153</v>
      </c>
      <c r="F12" s="366" t="s">
        <v>239</v>
      </c>
      <c r="G12" s="367">
        <v>2500000000</v>
      </c>
      <c r="H12" s="368">
        <v>0</v>
      </c>
      <c r="I12" s="367">
        <v>2500000000</v>
      </c>
      <c r="J12" s="369" t="s">
        <v>154</v>
      </c>
      <c r="K12" s="370">
        <v>0.012</v>
      </c>
      <c r="L12" s="260">
        <f>(VLOOKUP(J12,'[3]Rates'!$A$2:$B$5,2,FALSE)+K12)</f>
        <v>0.022651900000000003</v>
      </c>
      <c r="M12" s="377" t="s">
        <v>554</v>
      </c>
      <c r="N12" s="378">
        <v>40987</v>
      </c>
      <c r="O12" s="379">
        <v>13225416.438356</v>
      </c>
      <c r="P12" s="373">
        <v>42064</v>
      </c>
      <c r="Q12" s="374">
        <v>56584</v>
      </c>
      <c r="R12" s="375" t="s">
        <v>291</v>
      </c>
    </row>
    <row r="13" spans="1:18" ht="12">
      <c r="A13" s="486" t="s">
        <v>164</v>
      </c>
      <c r="B13" s="365" t="s">
        <v>294</v>
      </c>
      <c r="C13" s="366" t="s">
        <v>145</v>
      </c>
      <c r="D13" s="365" t="s">
        <v>145</v>
      </c>
      <c r="E13" s="365" t="s">
        <v>153</v>
      </c>
      <c r="F13" s="366" t="s">
        <v>239</v>
      </c>
      <c r="G13" s="367">
        <v>2500000000</v>
      </c>
      <c r="H13" s="368">
        <v>0</v>
      </c>
      <c r="I13" s="367">
        <v>2500000000</v>
      </c>
      <c r="J13" s="369" t="s">
        <v>154</v>
      </c>
      <c r="K13" s="370">
        <v>0.012</v>
      </c>
      <c r="L13" s="260">
        <f>(VLOOKUP(J13,'[3]Rates'!$A$2:$B$5,2,FALSE)+K13)</f>
        <v>0.022651900000000003</v>
      </c>
      <c r="M13" s="377" t="s">
        <v>554</v>
      </c>
      <c r="N13" s="378">
        <v>40987</v>
      </c>
      <c r="O13" s="379">
        <v>13225416.438356</v>
      </c>
      <c r="P13" s="373">
        <v>42064</v>
      </c>
      <c r="Q13" s="374">
        <v>56584</v>
      </c>
      <c r="R13" s="375" t="s">
        <v>291</v>
      </c>
    </row>
    <row r="14" spans="1:18" ht="12">
      <c r="A14" s="486" t="s">
        <v>165</v>
      </c>
      <c r="B14" s="365" t="s">
        <v>295</v>
      </c>
      <c r="C14" s="366" t="s">
        <v>145</v>
      </c>
      <c r="D14" s="365" t="s">
        <v>145</v>
      </c>
      <c r="E14" s="365" t="s">
        <v>153</v>
      </c>
      <c r="F14" s="366" t="s">
        <v>239</v>
      </c>
      <c r="G14" s="367">
        <v>1750000000</v>
      </c>
      <c r="H14" s="368">
        <v>0</v>
      </c>
      <c r="I14" s="367">
        <v>1750000000</v>
      </c>
      <c r="J14" s="369" t="s">
        <v>154</v>
      </c>
      <c r="K14" s="370">
        <v>0.012</v>
      </c>
      <c r="L14" s="260">
        <f>(VLOOKUP(J14,'[3]Rates'!$A$2:$B$5,2,FALSE)+K14)</f>
        <v>0.022651900000000003</v>
      </c>
      <c r="M14" s="377" t="s">
        <v>554</v>
      </c>
      <c r="N14" s="378">
        <v>40987</v>
      </c>
      <c r="O14" s="379">
        <v>9257791.506849</v>
      </c>
      <c r="P14" s="373">
        <v>42339</v>
      </c>
      <c r="Q14" s="374">
        <v>56584</v>
      </c>
      <c r="R14" s="375" t="s">
        <v>291</v>
      </c>
    </row>
    <row r="15" spans="1:18" ht="12">
      <c r="A15" s="486" t="s">
        <v>158</v>
      </c>
      <c r="B15" s="365" t="s">
        <v>296</v>
      </c>
      <c r="C15" s="366" t="s">
        <v>271</v>
      </c>
      <c r="D15" s="365" t="s">
        <v>271</v>
      </c>
      <c r="E15" s="365" t="s">
        <v>153</v>
      </c>
      <c r="F15" s="366" t="s">
        <v>239</v>
      </c>
      <c r="G15" s="367">
        <v>2500000000</v>
      </c>
      <c r="H15" s="368">
        <v>0</v>
      </c>
      <c r="I15" s="367">
        <v>2500000000</v>
      </c>
      <c r="J15" s="369" t="s">
        <v>154</v>
      </c>
      <c r="K15" s="370">
        <v>0.009</v>
      </c>
      <c r="L15" s="260">
        <f>(VLOOKUP(J15,'[3]Rates'!$A$2:$B$5,2,FALSE)+K15)</f>
        <v>0.0196519</v>
      </c>
      <c r="M15" s="377" t="s">
        <v>554</v>
      </c>
      <c r="N15" s="378">
        <v>40987</v>
      </c>
      <c r="O15" s="379">
        <v>11355553.424657</v>
      </c>
      <c r="P15" s="373">
        <v>42705</v>
      </c>
      <c r="Q15" s="374">
        <v>56584</v>
      </c>
      <c r="R15" s="375" t="s">
        <v>206</v>
      </c>
    </row>
    <row r="16" spans="1:18" ht="12.75" thickBot="1">
      <c r="A16" s="380"/>
      <c r="B16" s="381"/>
      <c r="C16" s="382"/>
      <c r="D16" s="381"/>
      <c r="E16" s="381"/>
      <c r="F16" s="382"/>
      <c r="G16" s="381"/>
      <c r="H16" s="382"/>
      <c r="I16" s="381"/>
      <c r="J16" s="382"/>
      <c r="K16" s="381"/>
      <c r="L16" s="382"/>
      <c r="M16" s="381"/>
      <c r="N16" s="382"/>
      <c r="O16" s="383"/>
      <c r="P16" s="382"/>
      <c r="Q16" s="381"/>
      <c r="R16" s="384"/>
    </row>
    <row r="17" spans="1:17" ht="12">
      <c r="A17" s="385" t="s">
        <v>207</v>
      </c>
      <c r="B17" s="344"/>
      <c r="C17" s="344"/>
      <c r="D17" s="344"/>
      <c r="E17" s="344"/>
      <c r="F17" s="386"/>
      <c r="G17" s="366"/>
      <c r="H17" s="366"/>
      <c r="I17" s="366"/>
      <c r="J17" s="366"/>
      <c r="K17" s="366"/>
      <c r="L17" s="387"/>
      <c r="M17" s="387"/>
      <c r="N17" s="388"/>
      <c r="O17" s="389"/>
      <c r="P17" s="344"/>
      <c r="Q17" s="390"/>
    </row>
    <row r="18" spans="1:17" ht="12.75" thickBot="1">
      <c r="A18" s="341"/>
      <c r="B18" s="366"/>
      <c r="C18" s="366"/>
      <c r="D18" s="366"/>
      <c r="E18" s="366"/>
      <c r="F18" s="391"/>
      <c r="G18" s="392"/>
      <c r="H18" s="393"/>
      <c r="I18" s="393"/>
      <c r="J18" s="394"/>
      <c r="K18" s="225"/>
      <c r="L18" s="395"/>
      <c r="M18" s="396"/>
      <c r="N18" s="397"/>
      <c r="O18" s="373"/>
      <c r="P18" s="398"/>
      <c r="Q18" s="399"/>
    </row>
    <row r="19" spans="1:17" ht="12">
      <c r="A19" s="400" t="s">
        <v>297</v>
      </c>
      <c r="B19" s="348" t="s">
        <v>32</v>
      </c>
      <c r="C19" s="401" t="s">
        <v>166</v>
      </c>
      <c r="D19" s="348" t="s">
        <v>167</v>
      </c>
      <c r="E19" s="402" t="s">
        <v>168</v>
      </c>
      <c r="F19" s="391"/>
      <c r="G19" s="392"/>
      <c r="H19" s="393"/>
      <c r="I19" s="393"/>
      <c r="J19" s="394"/>
      <c r="K19" s="225"/>
      <c r="L19" s="395"/>
      <c r="M19" s="396"/>
      <c r="N19" s="397"/>
      <c r="O19" s="373"/>
      <c r="P19" s="398"/>
      <c r="Q19" s="399"/>
    </row>
    <row r="20" spans="1:17" ht="12.75" thickBot="1">
      <c r="A20" s="403"/>
      <c r="B20" s="404" t="s">
        <v>28</v>
      </c>
      <c r="C20" s="405"/>
      <c r="D20" s="404" t="s">
        <v>169</v>
      </c>
      <c r="E20" s="406" t="s">
        <v>170</v>
      </c>
      <c r="F20" s="391"/>
      <c r="G20" s="392"/>
      <c r="H20" s="393"/>
      <c r="I20" s="393"/>
      <c r="J20" s="394"/>
      <c r="K20" s="225"/>
      <c r="L20" s="395"/>
      <c r="M20" s="396"/>
      <c r="N20" s="397"/>
      <c r="O20" s="373"/>
      <c r="P20" s="398"/>
      <c r="Q20" s="399"/>
    </row>
    <row r="21" spans="1:17" ht="12">
      <c r="A21" s="364"/>
      <c r="B21" s="365"/>
      <c r="C21" s="366"/>
      <c r="D21" s="365"/>
      <c r="E21" s="407"/>
      <c r="F21" s="391"/>
      <c r="G21" s="392"/>
      <c r="H21" s="393"/>
      <c r="I21" s="393"/>
      <c r="J21" s="394"/>
      <c r="K21" s="225"/>
      <c r="L21" s="395"/>
      <c r="M21" s="396"/>
      <c r="N21" s="397"/>
      <c r="O21" s="373"/>
      <c r="P21" s="398"/>
      <c r="Q21" s="399"/>
    </row>
    <row r="22" spans="1:17" ht="12">
      <c r="A22" s="364" t="s">
        <v>247</v>
      </c>
      <c r="B22" s="367">
        <v>1000512000</v>
      </c>
      <c r="C22" s="408">
        <v>0.060632857633212515</v>
      </c>
      <c r="D22" s="409">
        <v>0.15150457374127577</v>
      </c>
      <c r="E22" s="410">
        <v>0.15150457374127577</v>
      </c>
      <c r="F22" s="411"/>
      <c r="G22" s="392"/>
      <c r="H22" s="392"/>
      <c r="I22" s="392"/>
      <c r="J22" s="392"/>
      <c r="K22" s="225"/>
      <c r="L22" s="395"/>
      <c r="M22" s="396"/>
      <c r="N22" s="396"/>
      <c r="O22" s="392"/>
      <c r="P22" s="398"/>
      <c r="Q22" s="398"/>
    </row>
    <row r="23" spans="1:17" ht="12">
      <c r="A23" s="364" t="s">
        <v>248</v>
      </c>
      <c r="B23" s="367">
        <v>1250640000</v>
      </c>
      <c r="C23" s="408">
        <v>0.07579107204151565</v>
      </c>
      <c r="D23" s="409">
        <v>0.15150457374127577</v>
      </c>
      <c r="E23" s="410">
        <v>0.15150457374127577</v>
      </c>
      <c r="F23" s="386"/>
      <c r="G23" s="392"/>
      <c r="H23" s="392"/>
      <c r="I23" s="392"/>
      <c r="J23" s="392"/>
      <c r="K23" s="225"/>
      <c r="L23" s="395"/>
      <c r="M23" s="396"/>
      <c r="N23" s="396"/>
      <c r="O23" s="392"/>
      <c r="P23" s="398"/>
      <c r="Q23" s="398"/>
    </row>
    <row r="24" spans="1:17" ht="12">
      <c r="A24" s="364" t="s">
        <v>249</v>
      </c>
      <c r="B24" s="367">
        <v>2500000000</v>
      </c>
      <c r="C24" s="408">
        <v>0.15150457374127577</v>
      </c>
      <c r="D24" s="409">
        <v>0.15150457374127577</v>
      </c>
      <c r="E24" s="410">
        <v>0.15150457374127577</v>
      </c>
      <c r="F24" s="386"/>
      <c r="G24" s="392"/>
      <c r="H24" s="392"/>
      <c r="I24" s="392"/>
      <c r="J24" s="392"/>
      <c r="K24" s="225"/>
      <c r="L24" s="395"/>
      <c r="M24" s="396"/>
      <c r="N24" s="396"/>
      <c r="O24" s="392"/>
      <c r="P24" s="398"/>
      <c r="Q24" s="398"/>
    </row>
    <row r="25" spans="1:17" ht="12">
      <c r="A25" s="364" t="s">
        <v>250</v>
      </c>
      <c r="B25" s="367">
        <v>2500000000</v>
      </c>
      <c r="C25" s="408">
        <v>0.15150457374127577</v>
      </c>
      <c r="D25" s="409">
        <v>0.15150457374127577</v>
      </c>
      <c r="E25" s="410">
        <v>0.15150457374127577</v>
      </c>
      <c r="F25" s="411"/>
      <c r="G25" s="366"/>
      <c r="H25" s="366"/>
      <c r="I25" s="366"/>
      <c r="J25" s="366"/>
      <c r="K25" s="366"/>
      <c r="L25" s="366"/>
      <c r="M25" s="366"/>
      <c r="N25" s="366"/>
      <c r="O25" s="366"/>
      <c r="P25" s="366"/>
      <c r="Q25" s="366"/>
    </row>
    <row r="26" spans="1:17" ht="12">
      <c r="A26" s="364" t="s">
        <v>251</v>
      </c>
      <c r="B26" s="367">
        <v>2500000000</v>
      </c>
      <c r="C26" s="408">
        <v>0.15150457374127577</v>
      </c>
      <c r="D26" s="409">
        <v>0.15150457374127577</v>
      </c>
      <c r="E26" s="410">
        <v>0.15150457374127577</v>
      </c>
      <c r="F26" s="386"/>
      <c r="G26" s="366"/>
      <c r="H26" s="366"/>
      <c r="I26" s="366"/>
      <c r="J26" s="366"/>
      <c r="K26" s="366"/>
      <c r="L26" s="366"/>
      <c r="M26" s="366"/>
      <c r="N26" s="366"/>
      <c r="O26" s="366"/>
      <c r="P26" s="366"/>
      <c r="Q26" s="366"/>
    </row>
    <row r="27" spans="1:17" ht="12">
      <c r="A27" s="364" t="s">
        <v>252</v>
      </c>
      <c r="B27" s="367">
        <v>2500000000</v>
      </c>
      <c r="C27" s="408">
        <v>0.15150457374127577</v>
      </c>
      <c r="D27" s="409">
        <v>0.15150457374127577</v>
      </c>
      <c r="E27" s="410">
        <v>0.15150457374127577</v>
      </c>
      <c r="F27" s="386"/>
      <c r="G27" s="366"/>
      <c r="H27" s="366"/>
      <c r="I27" s="366"/>
      <c r="J27" s="366"/>
      <c r="K27" s="366"/>
      <c r="L27" s="366"/>
      <c r="M27" s="366"/>
      <c r="N27" s="366"/>
      <c r="O27" s="366"/>
      <c r="P27" s="366"/>
      <c r="Q27" s="366"/>
    </row>
    <row r="28" spans="1:17" ht="12">
      <c r="A28" s="364" t="s">
        <v>253</v>
      </c>
      <c r="B28" s="367">
        <v>1750000000</v>
      </c>
      <c r="C28" s="408">
        <v>0.10605320161889303</v>
      </c>
      <c r="D28" s="409">
        <v>0.15150457374127577</v>
      </c>
      <c r="E28" s="410">
        <v>0.15150457374127577</v>
      </c>
      <c r="F28" s="386"/>
      <c r="G28" s="344"/>
      <c r="H28" s="344"/>
      <c r="I28" s="344"/>
      <c r="J28" s="344"/>
      <c r="K28" s="344"/>
      <c r="L28" s="344"/>
      <c r="M28" s="344"/>
      <c r="N28" s="344"/>
      <c r="O28" s="344"/>
      <c r="P28" s="344"/>
      <c r="Q28" s="344"/>
    </row>
    <row r="29" spans="1:17" ht="12">
      <c r="A29" s="364" t="s">
        <v>171</v>
      </c>
      <c r="B29" s="367">
        <v>2500000000</v>
      </c>
      <c r="C29" s="408">
        <v>0.15150457374127577</v>
      </c>
      <c r="D29" s="409">
        <v>0</v>
      </c>
      <c r="E29" s="410">
        <v>0</v>
      </c>
      <c r="F29" s="386"/>
      <c r="G29" s="344"/>
      <c r="H29" s="344"/>
      <c r="I29" s="344"/>
      <c r="J29" s="344"/>
      <c r="K29" s="344"/>
      <c r="L29" s="344"/>
      <c r="M29" s="344"/>
      <c r="N29" s="344"/>
      <c r="O29" s="344"/>
      <c r="P29" s="344"/>
      <c r="Q29" s="344"/>
    </row>
    <row r="30" spans="1:17" ht="12.75" thickBot="1">
      <c r="A30" s="364"/>
      <c r="B30" s="412"/>
      <c r="C30" s="413"/>
      <c r="D30" s="414"/>
      <c r="E30" s="415"/>
      <c r="F30" s="416"/>
      <c r="G30" s="417"/>
      <c r="H30" s="417"/>
      <c r="I30" s="417"/>
      <c r="J30" s="417"/>
      <c r="K30" s="417"/>
      <c r="L30" s="417"/>
      <c r="M30" s="417"/>
      <c r="N30" s="417"/>
      <c r="O30" s="417"/>
      <c r="P30" s="417"/>
      <c r="Q30" s="417"/>
    </row>
    <row r="31" spans="1:17" ht="12">
      <c r="A31" s="364"/>
      <c r="B31" s="418">
        <v>16501152000</v>
      </c>
      <c r="C31" s="419">
        <v>1</v>
      </c>
      <c r="D31" s="420"/>
      <c r="E31" s="421"/>
      <c r="F31" s="411"/>
      <c r="G31" s="366"/>
      <c r="H31" s="366"/>
      <c r="I31" s="366"/>
      <c r="J31" s="366"/>
      <c r="K31" s="366"/>
      <c r="L31" s="366"/>
      <c r="M31" s="366"/>
      <c r="N31" s="366"/>
      <c r="O31" s="366"/>
      <c r="P31" s="366"/>
      <c r="Q31" s="366"/>
    </row>
    <row r="32" spans="1:17" ht="12.75" thickBot="1">
      <c r="A32" s="364"/>
      <c r="B32" s="422"/>
      <c r="C32" s="423"/>
      <c r="D32" s="420"/>
      <c r="E32" s="421"/>
      <c r="F32" s="411"/>
      <c r="G32" s="392"/>
      <c r="H32" s="392"/>
      <c r="I32" s="392"/>
      <c r="J32" s="392"/>
      <c r="K32" s="225"/>
      <c r="L32" s="395"/>
      <c r="M32" s="396"/>
      <c r="N32" s="396"/>
      <c r="O32" s="424"/>
      <c r="P32" s="398"/>
      <c r="Q32" s="398"/>
    </row>
    <row r="33" spans="1:17" ht="12">
      <c r="A33" s="425"/>
      <c r="B33" s="426"/>
      <c r="C33" s="427"/>
      <c r="D33" s="426"/>
      <c r="E33" s="428"/>
      <c r="F33" s="411"/>
      <c r="G33" s="392"/>
      <c r="H33" s="392"/>
      <c r="I33" s="392"/>
      <c r="J33" s="392"/>
      <c r="K33" s="225"/>
      <c r="L33" s="395"/>
      <c r="M33" s="396"/>
      <c r="N33" s="396"/>
      <c r="O33" s="424"/>
      <c r="P33" s="398"/>
      <c r="Q33" s="398"/>
    </row>
    <row r="34" spans="1:17" ht="12">
      <c r="A34" s="364" t="s">
        <v>254</v>
      </c>
      <c r="B34" s="367">
        <v>200000000</v>
      </c>
      <c r="C34" s="408">
        <v>0.012120365899302061</v>
      </c>
      <c r="D34" s="420"/>
      <c r="E34" s="421"/>
      <c r="F34" s="366"/>
      <c r="G34" s="366"/>
      <c r="H34" s="366"/>
      <c r="I34" s="366"/>
      <c r="J34" s="366"/>
      <c r="K34" s="366"/>
      <c r="L34" s="366"/>
      <c r="M34" s="366"/>
      <c r="N34" s="366"/>
      <c r="O34" s="366"/>
      <c r="P34" s="366"/>
      <c r="Q34" s="366"/>
    </row>
    <row r="35" spans="1:17" ht="12.75" thickBot="1">
      <c r="A35" s="430"/>
      <c r="B35" s="431"/>
      <c r="C35" s="338"/>
      <c r="D35" s="431"/>
      <c r="E35" s="432"/>
      <c r="F35" s="344"/>
      <c r="G35" s="366"/>
      <c r="H35" s="366"/>
      <c r="I35" s="366"/>
      <c r="J35" s="366"/>
      <c r="K35" s="366"/>
      <c r="L35" s="387"/>
      <c r="M35" s="387"/>
      <c r="N35" s="388"/>
      <c r="O35" s="389"/>
      <c r="P35" s="344"/>
      <c r="Q35" s="390"/>
    </row>
    <row r="36" spans="1:17" ht="12">
      <c r="A36" s="705" t="s">
        <v>552</v>
      </c>
      <c r="B36" s="344"/>
      <c r="C36" s="344"/>
      <c r="D36" s="344"/>
      <c r="E36" s="344"/>
      <c r="F36" s="344"/>
      <c r="G36" s="366"/>
      <c r="H36" s="366"/>
      <c r="I36" s="366"/>
      <c r="J36" s="366"/>
      <c r="K36" s="366"/>
      <c r="L36" s="387"/>
      <c r="M36" s="387"/>
      <c r="N36" s="388"/>
      <c r="O36" s="389"/>
      <c r="P36" s="344"/>
      <c r="Q36" s="390"/>
    </row>
    <row r="37" spans="1:17" ht="12.75" thickBot="1">
      <c r="A37" s="341"/>
      <c r="B37" s="344"/>
      <c r="C37" s="344"/>
      <c r="D37" s="344"/>
      <c r="E37" s="344"/>
      <c r="F37" s="344"/>
      <c r="G37" s="366"/>
      <c r="H37" s="366"/>
      <c r="I37" s="366"/>
      <c r="J37" s="366"/>
      <c r="K37" s="366"/>
      <c r="L37" s="387"/>
      <c r="M37" s="387"/>
      <c r="N37" s="388"/>
      <c r="O37" s="389"/>
      <c r="P37" s="344"/>
      <c r="Q37" s="390"/>
    </row>
    <row r="38" spans="1:17" ht="12">
      <c r="A38" s="400" t="s">
        <v>298</v>
      </c>
      <c r="B38" s="402"/>
      <c r="C38" s="344"/>
      <c r="D38" s="344"/>
      <c r="E38" s="344"/>
      <c r="F38" s="344"/>
      <c r="G38" s="366"/>
      <c r="H38" s="366"/>
      <c r="I38" s="366"/>
      <c r="J38" s="366"/>
      <c r="K38" s="366"/>
      <c r="L38" s="387"/>
      <c r="M38" s="387"/>
      <c r="N38" s="388"/>
      <c r="O38" s="389"/>
      <c r="P38" s="344"/>
      <c r="Q38" s="390"/>
    </row>
    <row r="39" spans="1:17" ht="12.75" thickBot="1">
      <c r="A39" s="403"/>
      <c r="B39" s="406"/>
      <c r="C39" s="341"/>
      <c r="D39" s="341"/>
      <c r="E39" s="341"/>
      <c r="F39" s="341"/>
      <c r="G39" s="341"/>
      <c r="H39" s="341"/>
      <c r="I39" s="341"/>
      <c r="J39" s="341"/>
      <c r="K39" s="341"/>
      <c r="L39" s="341"/>
      <c r="M39" s="341"/>
      <c r="N39" s="341"/>
      <c r="O39" s="341"/>
      <c r="P39" s="341"/>
      <c r="Q39" s="341"/>
    </row>
    <row r="40" spans="1:17" ht="12">
      <c r="A40" s="433" t="s">
        <v>178</v>
      </c>
      <c r="B40" s="434">
        <v>200000000</v>
      </c>
      <c r="C40" s="341"/>
      <c r="D40" s="341"/>
      <c r="E40" s="341"/>
      <c r="F40" s="341"/>
      <c r="G40" s="341"/>
      <c r="H40" s="341"/>
      <c r="I40" s="341"/>
      <c r="J40" s="341"/>
      <c r="K40" s="341"/>
      <c r="L40" s="341"/>
      <c r="M40" s="341"/>
      <c r="N40" s="341"/>
      <c r="O40" s="341"/>
      <c r="P40" s="341"/>
      <c r="Q40" s="341"/>
    </row>
    <row r="41" spans="1:17" ht="12">
      <c r="A41" s="433" t="s">
        <v>179</v>
      </c>
      <c r="B41" s="434">
        <v>0</v>
      </c>
      <c r="C41" s="341"/>
      <c r="D41" s="341"/>
      <c r="E41" s="341"/>
      <c r="F41" s="341"/>
      <c r="G41" s="341"/>
      <c r="H41" s="341"/>
      <c r="I41" s="341"/>
      <c r="J41" s="341"/>
      <c r="K41" s="341"/>
      <c r="L41" s="341"/>
      <c r="M41" s="341"/>
      <c r="N41" s="341"/>
      <c r="O41" s="341"/>
      <c r="P41" s="341"/>
      <c r="Q41" s="341"/>
    </row>
    <row r="42" spans="1:17" ht="12">
      <c r="A42" s="433" t="s">
        <v>180</v>
      </c>
      <c r="B42" s="434">
        <v>0</v>
      </c>
      <c r="C42" s="341"/>
      <c r="D42" s="341"/>
      <c r="E42" s="341"/>
      <c r="F42" s="341"/>
      <c r="G42" s="341"/>
      <c r="H42" s="341"/>
      <c r="I42" s="341"/>
      <c r="J42" s="341"/>
      <c r="K42" s="341"/>
      <c r="L42" s="341"/>
      <c r="M42" s="341"/>
      <c r="N42" s="341"/>
      <c r="O42" s="341"/>
      <c r="P42" s="341"/>
      <c r="Q42" s="341"/>
    </row>
    <row r="43" spans="1:17" ht="12.75" thickBot="1">
      <c r="A43" s="435" t="s">
        <v>181</v>
      </c>
      <c r="B43" s="436">
        <v>200000000</v>
      </c>
      <c r="C43" s="341"/>
      <c r="D43" s="341"/>
      <c r="E43" s="341"/>
      <c r="F43" s="341"/>
      <c r="G43" s="341"/>
      <c r="H43" s="341"/>
      <c r="I43" s="341"/>
      <c r="J43" s="341"/>
      <c r="K43" s="341"/>
      <c r="L43" s="341"/>
      <c r="M43" s="341"/>
      <c r="N43" s="341"/>
      <c r="O43" s="341"/>
      <c r="P43" s="341"/>
      <c r="Q43" s="341"/>
    </row>
    <row r="44" spans="1:17" ht="12.75" thickBot="1">
      <c r="A44" s="345"/>
      <c r="B44" s="345"/>
      <c r="C44" s="341"/>
      <c r="D44" s="341"/>
      <c r="E44" s="341"/>
      <c r="F44" s="341"/>
      <c r="G44" s="341"/>
      <c r="H44" s="341"/>
      <c r="I44" s="341"/>
      <c r="J44" s="341"/>
      <c r="K44" s="341"/>
      <c r="L44" s="341"/>
      <c r="M44" s="341"/>
      <c r="N44" s="341"/>
      <c r="O44" s="341"/>
      <c r="P44" s="341"/>
      <c r="Q44" s="341"/>
    </row>
    <row r="45" spans="1:17" ht="12">
      <c r="A45" s="400" t="s">
        <v>299</v>
      </c>
      <c r="B45" s="348"/>
      <c r="C45" s="341"/>
      <c r="D45" s="341"/>
      <c r="E45" s="341"/>
      <c r="F45" s="341"/>
      <c r="G45" s="341"/>
      <c r="H45" s="341"/>
      <c r="I45" s="341"/>
      <c r="J45" s="341"/>
      <c r="K45" s="341"/>
      <c r="L45" s="341"/>
      <c r="M45" s="341"/>
      <c r="N45" s="341"/>
      <c r="O45" s="341"/>
      <c r="P45" s="341"/>
      <c r="Q45" s="341"/>
    </row>
    <row r="46" spans="1:17" ht="12.75" thickBot="1">
      <c r="A46" s="403"/>
      <c r="B46" s="404"/>
      <c r="C46" s="341"/>
      <c r="D46" s="341"/>
      <c r="E46" s="341"/>
      <c r="F46" s="341"/>
      <c r="G46" s="341"/>
      <c r="H46" s="341"/>
      <c r="I46" s="341"/>
      <c r="J46" s="341"/>
      <c r="K46" s="341"/>
      <c r="L46" s="341"/>
      <c r="M46" s="341"/>
      <c r="N46" s="341"/>
      <c r="O46" s="341"/>
      <c r="P46" s="341"/>
      <c r="Q46" s="341"/>
    </row>
    <row r="47" spans="1:17" ht="12">
      <c r="A47" s="753" t="s">
        <v>553</v>
      </c>
      <c r="B47" s="437"/>
      <c r="C47" s="341"/>
      <c r="D47" s="341"/>
      <c r="E47" s="341"/>
      <c r="F47" s="341"/>
      <c r="G47" s="341"/>
      <c r="H47" s="341"/>
      <c r="I47" s="341"/>
      <c r="J47" s="341"/>
      <c r="K47" s="341"/>
      <c r="L47" s="341"/>
      <c r="M47" s="341"/>
      <c r="N47" s="341"/>
      <c r="O47" s="341"/>
      <c r="P47" s="341"/>
      <c r="Q47" s="341"/>
    </row>
    <row r="48" spans="1:17" ht="12.75" thickBot="1">
      <c r="A48" s="754"/>
      <c r="B48" s="438">
        <v>0.007737936110073229</v>
      </c>
      <c r="C48" s="341"/>
      <c r="D48" s="341"/>
      <c r="E48" s="341"/>
      <c r="F48" s="341"/>
      <c r="G48" s="341"/>
      <c r="H48" s="341"/>
      <c r="I48" s="341"/>
      <c r="J48" s="341"/>
      <c r="K48" s="341"/>
      <c r="L48" s="341"/>
      <c r="M48" s="341"/>
      <c r="N48" s="341"/>
      <c r="O48" s="341"/>
      <c r="P48" s="341"/>
      <c r="Q48" s="341"/>
    </row>
    <row r="49" spans="1:17" ht="12">
      <c r="A49" s="341" t="s">
        <v>255</v>
      </c>
      <c r="B49" s="341"/>
      <c r="C49" s="341"/>
      <c r="D49" s="341"/>
      <c r="E49" s="341"/>
      <c r="F49" s="341"/>
      <c r="G49" s="341"/>
      <c r="H49" s="341"/>
      <c r="I49" s="341"/>
      <c r="J49" s="341"/>
      <c r="K49" s="341"/>
      <c r="L49" s="341"/>
      <c r="M49" s="341"/>
      <c r="N49" s="341"/>
      <c r="O49" s="341"/>
      <c r="P49" s="341"/>
      <c r="Q49" s="341"/>
    </row>
    <row r="50" spans="1:17" ht="12">
      <c r="A50" s="341"/>
      <c r="B50" s="341"/>
      <c r="C50" s="341"/>
      <c r="D50" s="341"/>
      <c r="E50" s="341"/>
      <c r="F50" s="341"/>
      <c r="G50" s="341"/>
      <c r="H50" s="341"/>
      <c r="I50" s="341"/>
      <c r="J50" s="341"/>
      <c r="K50" s="341"/>
      <c r="L50" s="341"/>
      <c r="M50" s="341"/>
      <c r="N50" s="341"/>
      <c r="O50" s="341"/>
      <c r="P50" s="341"/>
      <c r="Q50" s="341"/>
    </row>
    <row r="51" spans="1:17" ht="12">
      <c r="A51" s="341"/>
      <c r="B51" s="341"/>
      <c r="C51" s="341"/>
      <c r="D51" s="341"/>
      <c r="E51" s="341"/>
      <c r="F51" s="341"/>
      <c r="G51" s="341"/>
      <c r="H51" s="341"/>
      <c r="I51" s="341"/>
      <c r="J51" s="341"/>
      <c r="K51" s="341"/>
      <c r="L51" s="341"/>
      <c r="M51" s="341"/>
      <c r="N51" s="341"/>
      <c r="O51" s="341"/>
      <c r="P51" s="341"/>
      <c r="Q51" s="341"/>
    </row>
    <row r="52" spans="1:17" ht="12">
      <c r="A52" s="341"/>
      <c r="B52" s="341"/>
      <c r="C52" s="341"/>
      <c r="D52" s="341"/>
      <c r="E52" s="341"/>
      <c r="F52" s="341"/>
      <c r="G52" s="341"/>
      <c r="H52" s="341"/>
      <c r="I52" s="341"/>
      <c r="J52" s="341"/>
      <c r="K52" s="341"/>
      <c r="L52" s="341"/>
      <c r="M52" s="341"/>
      <c r="N52" s="341"/>
      <c r="O52" s="341"/>
      <c r="P52" s="341"/>
      <c r="Q52" s="341"/>
    </row>
    <row r="53" spans="1:17" ht="12">
      <c r="A53" s="341"/>
      <c r="B53" s="341"/>
      <c r="C53" s="341"/>
      <c r="D53" s="341"/>
      <c r="E53" s="341"/>
      <c r="F53" s="341"/>
      <c r="G53" s="341"/>
      <c r="H53" s="341"/>
      <c r="I53" s="341"/>
      <c r="J53" s="341"/>
      <c r="K53" s="341"/>
      <c r="L53" s="341"/>
      <c r="M53" s="341"/>
      <c r="N53" s="341"/>
      <c r="O53" s="341"/>
      <c r="P53" s="341"/>
      <c r="Q53" s="341"/>
    </row>
    <row r="54" spans="1:17" ht="12">
      <c r="A54" s="341"/>
      <c r="B54" s="341"/>
      <c r="C54" s="341"/>
      <c r="D54" s="341"/>
      <c r="E54" s="341"/>
      <c r="F54" s="341"/>
      <c r="G54" s="341"/>
      <c r="H54" s="341"/>
      <c r="I54" s="341"/>
      <c r="J54" s="341"/>
      <c r="K54" s="341"/>
      <c r="L54" s="341"/>
      <c r="M54" s="341"/>
      <c r="N54" s="341"/>
      <c r="O54" s="341"/>
      <c r="P54" s="341"/>
      <c r="Q54" s="341"/>
    </row>
    <row r="55" spans="1:17" ht="12">
      <c r="A55" s="341"/>
      <c r="B55" s="341"/>
      <c r="C55" s="341"/>
      <c r="D55" s="341"/>
      <c r="E55" s="341"/>
      <c r="F55" s="341"/>
      <c r="G55" s="341"/>
      <c r="H55" s="341"/>
      <c r="I55" s="341"/>
      <c r="J55" s="341"/>
      <c r="K55" s="341"/>
      <c r="L55" s="341"/>
      <c r="M55" s="341"/>
      <c r="N55" s="341"/>
      <c r="O55" s="341"/>
      <c r="P55" s="341"/>
      <c r="Q55" s="341"/>
    </row>
    <row r="56" spans="1:17" ht="12">
      <c r="A56" s="341"/>
      <c r="B56" s="341"/>
      <c r="C56" s="341"/>
      <c r="D56" s="341"/>
      <c r="E56" s="341"/>
      <c r="F56" s="341"/>
      <c r="G56" s="341"/>
      <c r="H56" s="341"/>
      <c r="I56" s="341"/>
      <c r="J56" s="341"/>
      <c r="K56" s="341"/>
      <c r="L56" s="341"/>
      <c r="M56" s="341"/>
      <c r="N56" s="341"/>
      <c r="O56" s="341"/>
      <c r="P56" s="341"/>
      <c r="Q56" s="341"/>
    </row>
    <row r="57" spans="1:17" ht="12">
      <c r="A57" s="341"/>
      <c r="B57" s="341"/>
      <c r="C57" s="341"/>
      <c r="D57" s="341"/>
      <c r="E57" s="341"/>
      <c r="F57" s="341"/>
      <c r="G57" s="341"/>
      <c r="H57" s="341"/>
      <c r="I57" s="341"/>
      <c r="J57" s="341"/>
      <c r="K57" s="341"/>
      <c r="L57" s="341"/>
      <c r="M57" s="341"/>
      <c r="N57" s="341"/>
      <c r="O57" s="341"/>
      <c r="P57" s="341"/>
      <c r="Q57" s="341"/>
    </row>
    <row r="58" spans="1:17" ht="12">
      <c r="A58" s="341"/>
      <c r="B58" s="341"/>
      <c r="C58" s="341"/>
      <c r="D58" s="341"/>
      <c r="E58" s="341"/>
      <c r="F58" s="341"/>
      <c r="G58" s="341"/>
      <c r="H58" s="341"/>
      <c r="I58" s="341"/>
      <c r="J58" s="341"/>
      <c r="K58" s="341"/>
      <c r="L58" s="341"/>
      <c r="M58" s="341"/>
      <c r="N58" s="341"/>
      <c r="O58" s="341"/>
      <c r="P58" s="341"/>
      <c r="Q58" s="341"/>
    </row>
    <row r="59" spans="1:17" ht="12">
      <c r="A59" s="341"/>
      <c r="B59" s="341"/>
      <c r="C59" s="341"/>
      <c r="D59" s="341"/>
      <c r="E59" s="341"/>
      <c r="F59" s="341"/>
      <c r="G59" s="341"/>
      <c r="H59" s="341"/>
      <c r="I59" s="341"/>
      <c r="J59" s="341"/>
      <c r="K59" s="341"/>
      <c r="L59" s="341"/>
      <c r="M59" s="341"/>
      <c r="N59" s="341"/>
      <c r="O59" s="341"/>
      <c r="P59" s="341"/>
      <c r="Q59" s="341"/>
    </row>
    <row r="60" spans="1:17" ht="12">
      <c r="A60" s="341"/>
      <c r="B60" s="341"/>
      <c r="C60" s="341"/>
      <c r="D60" s="341"/>
      <c r="E60" s="341"/>
      <c r="F60" s="341"/>
      <c r="G60" s="341"/>
      <c r="H60" s="341"/>
      <c r="I60" s="341"/>
      <c r="J60" s="341"/>
      <c r="K60" s="341"/>
      <c r="L60" s="341"/>
      <c r="M60" s="341"/>
      <c r="N60" s="341"/>
      <c r="O60" s="341"/>
      <c r="P60" s="341"/>
      <c r="Q60" s="341"/>
    </row>
    <row r="61" spans="3:17" ht="12">
      <c r="C61" s="341"/>
      <c r="D61" s="341"/>
      <c r="E61" s="341"/>
      <c r="F61" s="341"/>
      <c r="G61" s="341"/>
      <c r="H61" s="341"/>
      <c r="I61" s="341"/>
      <c r="J61" s="341"/>
      <c r="K61" s="341"/>
      <c r="L61" s="341"/>
      <c r="M61" s="341"/>
      <c r="N61" s="341"/>
      <c r="O61" s="341"/>
      <c r="P61" s="341"/>
      <c r="Q61" s="341"/>
    </row>
    <row r="62" spans="1:17" ht="12">
      <c r="A62" s="341"/>
      <c r="B62" s="341"/>
      <c r="C62" s="341"/>
      <c r="D62" s="341"/>
      <c r="E62" s="341"/>
      <c r="F62" s="341"/>
      <c r="G62" s="341"/>
      <c r="H62" s="341"/>
      <c r="I62" s="341"/>
      <c r="J62" s="341"/>
      <c r="K62" s="341"/>
      <c r="L62" s="341"/>
      <c r="M62" s="341"/>
      <c r="N62" s="341"/>
      <c r="O62" s="341"/>
      <c r="P62" s="341"/>
      <c r="Q62" s="341"/>
    </row>
    <row r="63" spans="1:17" ht="12">
      <c r="A63" s="341"/>
      <c r="B63" s="341"/>
      <c r="C63" s="341"/>
      <c r="D63" s="341"/>
      <c r="E63" s="341"/>
      <c r="F63" s="341"/>
      <c r="G63" s="341"/>
      <c r="H63" s="341"/>
      <c r="I63" s="341"/>
      <c r="J63" s="341"/>
      <c r="K63" s="341"/>
      <c r="L63" s="341"/>
      <c r="M63" s="341"/>
      <c r="N63" s="341"/>
      <c r="O63" s="341"/>
      <c r="P63" s="341"/>
      <c r="Q63" s="341"/>
    </row>
    <row r="64" spans="1:17" ht="12">
      <c r="A64" s="341"/>
      <c r="B64" s="341"/>
      <c r="C64" s="341"/>
      <c r="D64" s="341"/>
      <c r="E64" s="341"/>
      <c r="F64" s="341"/>
      <c r="G64" s="341"/>
      <c r="H64" s="341"/>
      <c r="I64" s="341"/>
      <c r="J64" s="341"/>
      <c r="K64" s="341"/>
      <c r="L64" s="341"/>
      <c r="M64" s="341"/>
      <c r="N64" s="341"/>
      <c r="O64" s="341"/>
      <c r="P64" s="341"/>
      <c r="Q64" s="341"/>
    </row>
  </sheetData>
  <sheetProtection/>
  <mergeCells count="1">
    <mergeCell ref="A47:A48"/>
  </mergeCells>
  <printOptions/>
  <pageMargins left="0.7086614173228347" right="0.7086614173228347" top="0.7480314960629921" bottom="0.7480314960629921" header="0.31496062992125984" footer="0.31496062992125984"/>
  <pageSetup horizontalDpi="600" verticalDpi="600" orientation="landscape" paperSize="9" scale="51" r:id="rId1"/>
  <headerFooter>
    <oddHeader>&amp;CLangton Investors' Report - December 2011</oddHeader>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kpend5</dc:creator>
  <cp:keywords/>
  <dc:description/>
  <cp:lastModifiedBy>x341139</cp:lastModifiedBy>
  <cp:lastPrinted>2012-02-02T13:36:39Z</cp:lastPrinted>
  <dcterms:created xsi:type="dcterms:W3CDTF">2011-08-15T10:47:16Z</dcterms:created>
  <dcterms:modified xsi:type="dcterms:W3CDTF">2014-03-21T10:32:48Z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