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9170" yWindow="15" windowWidth="19170" windowHeight="1240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10'!$A$1:$K$77</definedName>
    <definedName name="_xlnm.Print_Area" localSheetId="1">'Page 2'!$B$1:$G$38</definedName>
  </definedNames>
  <calcPr calcId="125725"/>
</workbook>
</file>

<file path=xl/calcChain.xml><?xml version="1.0" encoding="utf-8"?>
<calcChain xmlns="http://schemas.openxmlformats.org/spreadsheetml/2006/main">
  <c r="C8" i="12"/>
  <c r="D11" s="1"/>
  <c r="F5" l="1"/>
  <c r="F6"/>
  <c r="E5"/>
  <c r="E6"/>
  <c r="D6"/>
  <c r="D7"/>
  <c r="D5"/>
</calcChain>
</file>

<file path=xl/sharedStrings.xml><?xml version="1.0" encoding="utf-8"?>
<sst xmlns="http://schemas.openxmlformats.org/spreadsheetml/2006/main" count="1712" uniqueCount="645">
  <si>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</si>
  <si>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</si>
  <si>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</si>
  <si>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</si>
  <si>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</si>
  <si>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</si>
  <si>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</si>
  <si>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</si>
  <si>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</si>
  <si>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</si>
  <si>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</si>
  <si>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</si>
  <si>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</si>
  <si>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</si>
  <si>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</si>
  <si>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</si>
  <si>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</si>
  <si>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</si>
  <si>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</si>
  <si>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</si>
  <si>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</si>
  <si>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</si>
  <si>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</si>
  <si>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</si>
  <si>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</si>
  <si>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</si>
  <si>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</si>
  <si>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</si>
  <si>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</si>
  <si>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</si>
  <si>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</si>
  <si>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</si>
  <si>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</si>
  <si>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</si>
  <si>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</si>
  <si>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</si>
  <si>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</si>
  <si>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</si>
  <si>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</si>
  <si>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</si>
  <si>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</si>
  <si>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</si>
  <si>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</si>
  <si>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</si>
  <si>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</si>
  <si>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</si>
  <si>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</si>
  <si>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</si>
  <si>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</si>
  <si>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</si>
  <si>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</si>
  <si>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</si>
  <si>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</si>
  <si>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</si>
  <si>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</si>
  <si>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</si>
  <si>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</si>
  <si>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</si>
  <si>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</si>
  <si>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</si>
  <si>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</si>
  <si>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</si>
  <si>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</si>
  <si>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</si>
  <si>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</si>
  <si>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</si>
  <si>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</si>
  <si>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</si>
  <si>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</si>
  <si>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</si>
  <si>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</si>
  <si>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</si>
  <si>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</si>
  <si>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</si>
  <si>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</si>
  <si>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</si>
  <si>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</si>
  <si>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</si>
  <si>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</si>
  <si>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</si>
  <si>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</si>
  <si>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</si>
  <si>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</si>
  <si>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</si>
  <si>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</si>
  <si>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</si>
  <si>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</si>
  <si>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</si>
  <si>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</si>
  <si>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</si>
  <si>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</si>
  <si>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</si>
  <si>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</si>
  <si>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</si>
  <si>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</si>
  <si>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</si>
  <si>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</si>
  <si>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</si>
  <si>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</si>
  <si>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</si>
  <si>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</si>
  <si>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</si>
  <si>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</si>
  <si>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</si>
  <si>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</si>
  <si>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</si>
  <si>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</si>
  <si>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</si>
  <si>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</si>
  <si>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</si>
  <si>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</si>
  <si>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</si>
  <si>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</si>
  <si>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</si>
  <si>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</si>
  <si>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</si>
  <si>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</si>
  <si>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</si>
  <si>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</si>
  <si>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</si>
  <si>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</si>
  <si>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</si>
  <si>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</si>
  <si>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</si>
  <si>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</si>
  <si>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</si>
  <si>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</si>
  <si>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</si>
  <si>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</si>
  <si>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</si>
  <si>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</si>
  <si>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</si>
  <si>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</si>
  <si>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</si>
  <si>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</si>
  <si>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</si>
  <si>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</si>
  <si>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</si>
  <si>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</si>
  <si>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</si>
  <si>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</si>
  <si>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</si>
  <si>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</si>
  <si>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</si>
  <si>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</si>
  <si>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</si>
  <si>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</si>
  <si>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</si>
  <si>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</si>
  <si>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</si>
  <si>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</si>
  <si>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</si>
  <si>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</si>
  <si>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</si>
  <si>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</si>
  <si>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</si>
  <si>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</si>
  <si>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</si>
  <si>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</si>
  <si>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</si>
  <si>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</si>
  <si>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</si>
  <si>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</si>
  <si>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</si>
  <si>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</si>
  <si>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</si>
  <si>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</si>
  <si>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</si>
  <si>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</si>
  <si>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</si>
  <si>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</si>
  <si>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</si>
  <si>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</si>
  <si>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</si>
  <si>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</si>
  <si>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</si>
  <si>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</si>
  <si>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</si>
  <si>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</si>
  <si>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</si>
  <si>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</si>
  <si>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</si>
  <si>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</si>
  <si>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</si>
  <si>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</si>
  <si>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</si>
  <si>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</si>
  <si>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</si>
  <si>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</si>
  <si>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</si>
  <si>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</si>
  <si>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</si>
  <si>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</si>
  <si>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</si>
  <si>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</si>
  <si>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</si>
  <si>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</si>
  <si>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</si>
  <si>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</si>
  <si>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</si>
  <si>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</si>
  <si>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</si>
  <si>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</si>
  <si>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</si>
  <si>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</si>
  <si>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</si>
  <si>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</si>
  <si>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</si>
  <si>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</si>
  <si>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</si>
  <si>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</si>
  <si>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</si>
  <si>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</si>
  <si>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</si>
  <si>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</si>
  <si>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</si>
  <si>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</si>
  <si>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</si>
  <si>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</si>
  <si>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</si>
  <si>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</si>
  <si>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</si>
  <si>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</si>
  <si>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</si>
  <si>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</si>
  <si>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</si>
  <si>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</si>
  <si>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</si>
  <si>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</si>
  <si>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</si>
  <si>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</si>
  <si>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</si>
  <si>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</si>
  <si>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</si>
  <si>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</si>
  <si>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</si>
  <si>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</si>
  <si>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</si>
  <si>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</si>
  <si>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</si>
  <si>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</si>
  <si>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</si>
  <si>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</si>
  <si>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</si>
  <si>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</si>
  <si>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</si>
  <si>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</si>
  <si>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</si>
  <si>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</si>
  <si>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</si>
  <si>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</si>
  <si>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</si>
  <si>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</si>
  <si>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</si>
  <si>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</si>
  <si>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</si>
  <si>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</si>
  <si>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</si>
  <si>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</si>
  <si>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</si>
  <si>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</si>
  <si>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</si>
  <si>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</si>
  <si>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</si>
  <si>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</si>
  <si>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</si>
  <si>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</si>
  <si>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</si>
  <si>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</si>
  <si>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</si>
  <si>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</si>
  <si>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</si>
  <si>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</si>
  <si>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</si>
  <si>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</si>
  <si>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</si>
  <si>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</si>
  <si>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</si>
  <si>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</si>
  <si>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</si>
  <si>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</si>
  <si>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</si>
  <si>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</si>
  <si>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</si>
  <si>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</si>
  <si>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</si>
  <si>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</si>
  <si>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</si>
  <si>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</si>
  <si>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</si>
  <si>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</si>
  <si>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</si>
  <si>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</si>
  <si>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</si>
  <si>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</si>
  <si>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</si>
  <si>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</si>
  <si>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</si>
  <si>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</si>
  <si>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</si>
  <si>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</si>
  <si>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</si>
  <si>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</si>
  <si>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</si>
  <si>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</si>
  <si>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</si>
  <si>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</si>
  <si>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</si>
  <si>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</si>
  <si>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</si>
  <si>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</si>
  <si>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</si>
  <si>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</si>
  <si>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</si>
  <si>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</si>
  <si>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</si>
  <si>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</si>
  <si>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</si>
  <si>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</si>
  <si>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</si>
  <si>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</si>
  <si>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</si>
  <si>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</si>
  <si>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</si>
  <si>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</si>
  <si>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</si>
  <si>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</si>
  <si>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</si>
  <si>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</si>
  <si>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</si>
  <si>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</si>
  <si>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</si>
  <si>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</si>
  <si>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</si>
  <si>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</si>
  <si>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</si>
  <si>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</si>
  <si>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</si>
  <si>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</si>
  <si>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</si>
  <si>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</si>
  <si>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</si>
  <si>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</si>
  <si>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</si>
  <si>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</si>
  <si>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</si>
  <si>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</si>
  <si>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</si>
  <si>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</si>
  <si>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</si>
  <si>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</si>
  <si>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</si>
  <si>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</si>
  <si>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</si>
  <si>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</si>
  <si>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</si>
  <si>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</si>
  <si>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</si>
  <si>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</si>
  <si>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</si>
  <si>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</si>
  <si>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</si>
  <si>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</si>
  <si>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</si>
  <si>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</si>
  <si>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</si>
  <si>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</si>
  <si>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</si>
  <si>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</si>
  <si>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</si>
  <si>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</si>
  <si>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</si>
  <si>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</si>
  <si>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</si>
  <si>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</si>
  <si>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</si>
  <si>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</si>
  <si>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</si>
  <si>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</si>
  <si>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</si>
  <si>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</si>
  <si>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</si>
  <si>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</si>
  <si>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</si>
  <si>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</si>
  <si>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</si>
  <si>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</si>
  <si>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</si>
  <si>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</si>
  <si>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</si>
  <si>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</si>
  <si>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</si>
  <si>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</si>
  <si>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</si>
  <si>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</si>
  <si>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</si>
  <si>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</si>
  <si>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</si>
  <si>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</si>
  <si>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</si>
  <si>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</si>
  <si>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</si>
  <si>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</si>
  <si>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</si>
  <si>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</si>
  <si>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</si>
  <si>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</si>
  <si>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</si>
  <si>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</si>
  <si>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</si>
  <si>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</si>
  <si>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</si>
  <si>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</si>
  <si>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</si>
  <si>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</si>
  <si>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</si>
  <si>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</si>
  <si>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</si>
  <si>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</si>
  <si>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</si>
  <si>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</si>
  <si>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</si>
  <si>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</si>
  <si>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</si>
  <si>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</si>
  <si>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</si>
  <si>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</si>
  <si>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</si>
  <si>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</si>
  <si>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</si>
  <si>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</si>
  <si>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</si>
  <si>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</si>
  <si>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</si>
  <si>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</si>
  <si>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</si>
  <si>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</si>
  <si>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</si>
  <si>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</si>
  <si>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</si>
  <si>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</si>
  <si>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</si>
  <si>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</si>
  <si>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</si>
  <si>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</si>
  <si>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</si>
  <si>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</si>
  <si>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</si>
  <si>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</si>
  <si>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</si>
  <si>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</si>
  <si>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</si>
  <si>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</si>
  <si>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</si>
  <si>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</si>
  <si>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</si>
  <si>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</si>
  <si>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</si>
  <si>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</si>
  <si>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</si>
  <si>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</si>
  <si>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</si>
  <si>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</si>
  <si>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</si>
  <si>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</si>
  <si>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</si>
  <si>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</si>
  <si>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</si>
  <si>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</si>
  <si>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</si>
  <si>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</si>
  <si>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</si>
  <si>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</si>
  <si>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</si>
  <si>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</si>
  <si>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</si>
  <si>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</si>
  <si>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</si>
  <si>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</si>
  <si>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</si>
  <si>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</si>
  <si>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</si>
  <si>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</si>
  <si>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</si>
  <si>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</si>
  <si>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</si>
  <si>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</si>
  <si>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</si>
  <si>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</si>
  <si>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</si>
  <si>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</si>
  <si>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</si>
  <si>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</si>
  <si>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</si>
  <si>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</si>
  <si>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</si>
  <si>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</si>
  <si>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</si>
  <si>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</si>
  <si>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</si>
  <si>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</si>
  <si>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</si>
  <si>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</si>
  <si>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</si>
  <si>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</si>
  <si>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</si>
  <si>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</si>
  <si>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</si>
  <si>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</si>
  <si>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</si>
  <si>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</si>
  <si>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</si>
  <si>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</si>
  <si>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</si>
  <si>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</si>
  <si>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</si>
  <si>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</si>
  <si>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</si>
  <si>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</si>
  <si>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</si>
  <si>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</si>
  <si>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</si>
  <si>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</si>
  <si>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</si>
  <si>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</si>
  <si>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</si>
  <si>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</si>
  <si>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</si>
  <si>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</si>
  <si>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</si>
  <si>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</si>
  <si>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</si>
  <si>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</si>
  <si>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</si>
  <si>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</si>
  <si>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</si>
  <si>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</si>
  <si>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</si>
  <si>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</si>
  <si>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</si>
  <si>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</si>
  <si>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</si>
  <si>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</si>
  <si>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</si>
  <si>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</si>
  <si>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</si>
  <si>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</si>
  <si>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</si>
  <si>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</si>
  <si>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</si>
  <si>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</si>
  <si>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</si>
  <si>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</si>
  <si>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</si>
  <si>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</si>
  <si>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</si>
  <si>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</si>
  <si>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</si>
  <si>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</si>
  <si>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</si>
  <si>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</si>
  <si>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These figures have been calculated on a new and improved valuation basis as per the Special Schedule issued along with the February, 2009 report. The latest AVM update was run in Q1 2012</t>
  </si>
  <si>
    <t>Establish a liquidity reserve - see page 199 of the prospectus for more detail</t>
  </si>
  <si>
    <t>(including principal payments to class A swap providers)</t>
  </si>
  <si>
    <t>* To be read in conjunction with rules on pgs 181- 185 of the base prospectus</t>
  </si>
  <si>
    <t>Funding Account Bank</t>
  </si>
  <si>
    <t>Mortgage Trust Account Bank</t>
  </si>
  <si>
    <t>Satnander UK</t>
  </si>
  <si>
    <t>F2 / P-2 / A-2</t>
  </si>
  <si>
    <t>2012-4</t>
  </si>
  <si>
    <t>4.82% of the aggregate outstanding principal balance of loans</t>
  </si>
  <si>
    <t>Series 2012-4 Notes</t>
  </si>
  <si>
    <t>XS0816608755</t>
  </si>
  <si>
    <t>XS0816612278</t>
  </si>
  <si>
    <t>A+ / A2 / A+</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</si>
  <si>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</si>
  <si>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</si>
  <si>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t>
  </si>
  <si>
    <t>As above except for Holmes 2012-4 swap where collateral posting trigger (only) is A3</t>
  </si>
  <si>
    <t>Excess Spread calculation</t>
  </si>
  <si>
    <t>AA / A2 / A+</t>
  </si>
  <si>
    <t>Completion of legal assignment of mortgage loans to the Mortgages Trustee</t>
  </si>
  <si>
    <t>Excess spread is calculated by dividing (excess cash available for paymnet below the reserve fund in the reserve waterfall) by (the funding share.)</t>
  </si>
  <si>
    <t>2007-1 4A</t>
  </si>
  <si>
    <t>HSBC USA</t>
  </si>
  <si>
    <t>2010-1 A2</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</si>
  <si>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</si>
  <si>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</si>
  <si>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</si>
  <si>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</si>
  <si>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</si>
  <si>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</si>
  <si>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</si>
  <si>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</si>
  <si>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</si>
  <si>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</si>
  <si>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</si>
  <si>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</si>
  <si>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</si>
  <si>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</si>
  <si>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</si>
  <si>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</si>
  <si>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 A1</t>
  </si>
  <si>
    <t>2012-3 B1</t>
  </si>
  <si>
    <t>2012-4 A1</t>
  </si>
  <si>
    <t>Funding 1 Swap</t>
  </si>
  <si>
    <t>Arrears Analysis of Non Repossessed Mortgage Loans at 31 October 2012</t>
  </si>
  <si>
    <t>Arrears Capitalised at 31 October 2012</t>
  </si>
  <si>
    <t>Losses on Properties in Possession at 31 October 2012</t>
  </si>
  <si>
    <t>Properties in Possession at 31 October 2012</t>
  </si>
  <si>
    <t>15/10/12-15/01/13</t>
  </si>
  <si>
    <t>15/10/12-15/04/13</t>
  </si>
  <si>
    <t>F1+ / P1 / A-1</t>
  </si>
  <si>
    <t>There were no collateral posted during the Reporting Period 01-October-12 to 31-October-12</t>
  </si>
  <si>
    <t>Principal Ledger as calculated on 08 October 2012</t>
  </si>
  <si>
    <t>F1+ / P1 / A-1+</t>
  </si>
  <si>
    <t>See Funding Swap Confirm</t>
  </si>
  <si>
    <t>01-Oct-12 to 31-Oct-12</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</si>
  <si>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</si>
  <si>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Current number of Mortgage Loans in Pool at 31 October 2012</t>
  </si>
  <si>
    <t>Current £ value of Mortgage Loans in Pool at 31 October 2012</t>
  </si>
  <si>
    <t>Weighted Average Yield on 08 October 2012</t>
  </si>
  <si>
    <t>As at the report date, the maximum loan size was £ 749,617.92, the minimum loan size was £ -341,629.64 and the average loan size was £ 102,072.63.</t>
  </si>
  <si>
    <t>As at the report date, the maximum remaining term for a loan was 420.00 months, the minimum remaining term was -31.00 months and the weighted average remaining term was 184.92 months.</t>
  </si>
  <si>
    <t>As at the report date, the maximum seasoning for a loan was 206.00 months, the minimum seasoning was 15.00 months and the weighted average seasoning was 68.79 months.</t>
  </si>
  <si>
    <t>As at the report date, the maximum indexed LTV was 154.69, the minimum indexed LTV was 0.00 and the weighted average indexed LTV was 68.81.</t>
  </si>
  <si>
    <t>As at the report date, the maximum unindexed LTV was 232.22, the minimum unindexed LTV was -138.03 and the weighted average unindexed LTV was 63.65.</t>
  </si>
  <si>
    <t>Current value of Mortgage Loans in Pool at 08 October 2012</t>
  </si>
  <si>
    <t>Last months Closing Trust Assets at 10 September 2012</t>
  </si>
  <si>
    <t>Mortgage collections - Interest on 08 October 2012</t>
  </si>
  <si>
    <t>Mortgage collections - Principal (Scheduled) on 08 October 2012</t>
  </si>
  <si>
    <t>Mortgage collections - Principal (Unscheduled) on 08 October 2012</t>
  </si>
  <si>
    <t>Funding Share as calculated on 08 October 2012</t>
  </si>
  <si>
    <t>Funding Share % as calculated on 08 October 2012</t>
  </si>
  <si>
    <t>Seller Share as calculated on 08 October 2012</t>
  </si>
  <si>
    <t>Seller Share % as calculated on 08 October 2012</t>
  </si>
  <si>
    <t>Minimum Seller Share (Amount) on 08 October 2012</t>
  </si>
  <si>
    <t>Minimum Seller Share (% of Total) on 08 October 2012</t>
  </si>
  <si>
    <t>‘The figure above omits a small portion of the pool, roughly 1.31% of the cover pool, which is recorded on separate data system for which this information is presently unavailable’</t>
  </si>
  <si>
    <t>15/10/12-15/11/12</t>
  </si>
  <si>
    <t>Excess Spread This Month Annualised (Oct 2012)</t>
  </si>
  <si>
    <t>A / A2 / A*</t>
  </si>
  <si>
    <t>F1 / P-1 / A-1*</t>
  </si>
  <si>
    <t>As at the report date, the maximum original LTV was 113.45, the minimum LTV at origination was 1.19 and the weighted average LTV at origination was 67.66.</t>
  </si>
  <si>
    <t>*for distribution period 10th September - 8th October</t>
  </si>
</sst>
</file>

<file path=xl/styles.xml><?xml version="1.0" encoding="utf-8"?>
<styleSheet xmlns="http://schemas.openxmlformats.org/spreadsheetml/2006/main">
  <numFmts count="34">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s>
  <fonts count="77">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s>
  <cellStyleXfs count="26922">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cellStyleXfs>
  <cellXfs count="716">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0" fontId="16" fillId="0" borderId="0" xfId="0" applyFont="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2" fontId="2" fillId="5" borderId="0" xfId="0" applyNumberFormat="1" applyFont="1" applyFill="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2" xfId="0" applyFont="1" applyFill="1" applyBorder="1" applyAlignment="1"/>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15" xfId="0" applyFont="1" applyFill="1" applyBorder="1" applyAlignment="1"/>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29" fillId="0" borderId="0" xfId="0" applyFont="1"/>
    <xf numFmtId="4" fontId="5" fillId="5" borderId="0" xfId="0" applyNumberFormat="1" applyFont="1" applyFill="1" applyBorder="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 fontId="19" fillId="2" borderId="11" xfId="18" applyNumberFormat="1"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0" fillId="0" borderId="9" xfId="0" applyBorder="1" applyAlignment="1">
      <alignment horizontal="left" vertical="top" wrapText="1"/>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35" borderId="0" xfId="0" applyNumberFormat="1" applyFont="1" applyFill="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6" fillId="0" borderId="9" xfId="46" applyNumberFormat="1" applyFont="1" applyBorder="1"/>
    <xf numFmtId="43" fontId="2" fillId="5" borderId="0" xfId="1" applyFont="1" applyFill="1"/>
    <xf numFmtId="0" fontId="5" fillId="0" borderId="0" xfId="0" applyFont="1" applyFill="1" applyBorder="1" applyAlignment="1"/>
    <xf numFmtId="0" fontId="0" fillId="7" borderId="9" xfId="0" applyFill="1" applyBorder="1" applyAlignment="1">
      <alignment horizontal="center" vertical="center"/>
    </xf>
    <xf numFmtId="10" fontId="6" fillId="0" borderId="0" xfId="1" applyNumberFormat="1" applyFont="1" applyFill="1" applyBorder="1" applyAlignment="1">
      <alignment horizontal="right"/>
    </xf>
    <xf numFmtId="167" fontId="6" fillId="0" borderId="0" xfId="0" applyNumberFormat="1" applyFont="1" applyFill="1" applyBorder="1" applyAlignment="1">
      <alignment horizontal="center"/>
    </xf>
    <xf numFmtId="167" fontId="0" fillId="0" borderId="0" xfId="0" applyNumberFormat="1"/>
    <xf numFmtId="0" fontId="0" fillId="6" borderId="9" xfId="0" applyFill="1" applyBorder="1" applyAlignment="1">
      <alignment horizontal="center" vertical="center"/>
    </xf>
    <xf numFmtId="167" fontId="6" fillId="0" borderId="0" xfId="32" applyNumberFormat="1" applyFont="1" applyFill="1" applyBorder="1"/>
    <xf numFmtId="193" fontId="6" fillId="0" borderId="0" xfId="32" applyNumberFormat="1" applyFont="1" applyFill="1" applyBorder="1"/>
    <xf numFmtId="0" fontId="17" fillId="0" borderId="9" xfId="18" applyFont="1" applyFill="1" applyBorder="1" applyAlignment="1">
      <alignment horizontal="center"/>
    </xf>
    <xf numFmtId="4" fontId="6" fillId="0" borderId="9" xfId="18" applyNumberFormat="1" applyFont="1" applyFill="1" applyBorder="1"/>
    <xf numFmtId="10" fontId="6" fillId="0" borderId="9" xfId="32" applyNumberFormat="1" applyFont="1" applyFill="1" applyBorder="1"/>
    <xf numFmtId="167" fontId="6" fillId="0" borderId="9" xfId="32" applyNumberFormat="1" applyFont="1" applyFill="1" applyBorder="1"/>
    <xf numFmtId="193" fontId="6" fillId="0" borderId="9" xfId="32" applyNumberFormat="1" applyFont="1" applyFill="1" applyBorder="1"/>
    <xf numFmtId="4" fontId="17" fillId="0" borderId="9" xfId="18" applyNumberFormat="1" applyFont="1" applyFill="1" applyBorder="1" applyAlignment="1">
      <alignment horizontal="center"/>
    </xf>
    <xf numFmtId="0" fontId="17" fillId="0" borderId="10" xfId="18" applyFont="1" applyFill="1" applyBorder="1" applyAlignment="1">
      <alignment horizontal="center"/>
    </xf>
    <xf numFmtId="4" fontId="6" fillId="0" borderId="10" xfId="18" applyNumberFormat="1" applyFont="1" applyFill="1" applyBorder="1"/>
    <xf numFmtId="10" fontId="6" fillId="0" borderId="10" xfId="32" applyNumberFormat="1" applyFont="1" applyFill="1" applyBorder="1"/>
    <xf numFmtId="167" fontId="6" fillId="0" borderId="10" xfId="32" applyNumberFormat="1" applyFont="1" applyFill="1" applyBorder="1"/>
    <xf numFmtId="193" fontId="6" fillId="0" borderId="10" xfId="32" applyNumberFormat="1" applyFont="1" applyFill="1" applyBorder="1"/>
    <xf numFmtId="4" fontId="17" fillId="0" borderId="10" xfId="18" applyNumberFormat="1" applyFont="1" applyFill="1" applyBorder="1" applyAlignment="1">
      <alignment horizontal="center"/>
    </xf>
    <xf numFmtId="0" fontId="17" fillId="0" borderId="8" xfId="18" applyFont="1" applyFill="1" applyBorder="1" applyAlignment="1">
      <alignment horizontal="center"/>
    </xf>
    <xf numFmtId="4" fontId="6" fillId="0" borderId="8" xfId="18" applyNumberFormat="1" applyFont="1" applyFill="1" applyBorder="1"/>
    <xf numFmtId="10" fontId="6" fillId="0" borderId="8" xfId="32" applyNumberFormat="1" applyFont="1" applyFill="1" applyBorder="1"/>
    <xf numFmtId="4" fontId="17" fillId="0" borderId="8" xfId="18" applyNumberFormat="1" applyFont="1" applyFill="1" applyBorder="1" applyAlignment="1">
      <alignment horizontal="center"/>
    </xf>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0" fontId="6" fillId="0" borderId="15" xfId="20" applyFont="1" applyFill="1" applyBorder="1" applyAlignment="1"/>
    <xf numFmtId="0" fontId="0" fillId="6" borderId="9" xfId="0" applyFill="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193" fontId="6" fillId="0" borderId="10" xfId="28" applyNumberFormat="1" applyFont="1" applyFill="1" applyBorder="1"/>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7" xfId="0" applyFont="1" applyFill="1" applyBorder="1" applyAlignment="1">
      <alignment horizontal="center" wrapText="1"/>
    </xf>
    <xf numFmtId="0" fontId="19" fillId="2" borderId="13" xfId="0" applyFont="1" applyFill="1" applyBorder="1" applyAlignment="1">
      <alignment horizontal="center" wrapText="1"/>
    </xf>
    <xf numFmtId="0" fontId="19" fillId="2" borderId="12"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2" fillId="0" borderId="0" xfId="0" applyFont="1" applyAlignment="1">
      <alignment horizontal="left" vertical="top" wrapText="1"/>
    </xf>
    <xf numFmtId="10" fontId="6" fillId="0" borderId="12" xfId="32" applyNumberFormat="1" applyFont="1" applyFill="1" applyBorder="1" applyAlignment="1">
      <alignment horizontal="center"/>
    </xf>
    <xf numFmtId="10" fontId="6" fillId="0" borderId="11" xfId="32" applyNumberFormat="1" applyFont="1" applyFill="1" applyBorder="1" applyAlignment="1">
      <alignment horizontal="center"/>
    </xf>
    <xf numFmtId="193" fontId="6" fillId="0" borderId="12" xfId="32" applyNumberFormat="1" applyFont="1" applyFill="1" applyBorder="1" applyAlignment="1">
      <alignment horizontal="center"/>
    </xf>
    <xf numFmtId="193" fontId="6" fillId="0" borderId="11" xfId="32" applyNumberFormat="1" applyFont="1" applyFill="1" applyBorder="1" applyAlignment="1">
      <alignment horizontal="center"/>
    </xf>
    <xf numFmtId="0" fontId="5" fillId="0" borderId="0" xfId="0" applyFont="1" applyFill="1" applyAlignment="1">
      <alignment horizontal="left" vertical="top" wrapText="1"/>
    </xf>
    <xf numFmtId="0" fontId="0" fillId="0" borderId="0" xfId="0" applyFont="1" applyAlignment="1">
      <alignment horizontal="left" wrapText="1"/>
    </xf>
  </cellXfs>
  <cellStyles count="26922">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6"/>
  <sheetViews>
    <sheetView tabSelected="1" view="pageLayout" zoomScale="75" zoomScaleNormal="100" zoomScalePageLayoutView="75"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70">
        <v>41213</v>
      </c>
      <c r="F15" s="31"/>
      <c r="G15" s="32"/>
      <c r="H15" s="27"/>
      <c r="I15" s="27"/>
      <c r="J15" s="27"/>
      <c r="K15" s="27"/>
      <c r="L15" s="27"/>
      <c r="M15" s="27"/>
      <c r="N15" s="27"/>
      <c r="O15" s="27"/>
      <c r="P15" s="33"/>
      <c r="Q15" s="34"/>
      <c r="R15" s="12"/>
    </row>
    <row r="16" spans="1:18" ht="12.75">
      <c r="A16" s="28"/>
      <c r="B16" s="35" t="s">
        <v>498</v>
      </c>
      <c r="C16" s="36"/>
      <c r="D16" s="36"/>
      <c r="E16" s="571" t="s">
        <v>617</v>
      </c>
      <c r="F16" s="31"/>
      <c r="G16" s="31"/>
      <c r="H16" s="27"/>
      <c r="I16" s="27"/>
      <c r="J16" s="27"/>
      <c r="K16" s="27"/>
      <c r="L16" s="27"/>
      <c r="M16" s="27"/>
      <c r="N16" s="27"/>
      <c r="O16" s="27"/>
      <c r="P16" s="33"/>
      <c r="Q16" s="34"/>
      <c r="R16" s="12"/>
    </row>
    <row r="17" spans="1:18" ht="12.75">
      <c r="A17" s="28"/>
      <c r="B17" s="35" t="s">
        <v>429</v>
      </c>
      <c r="C17" s="36"/>
      <c r="D17" s="36"/>
      <c r="E17" s="572">
        <v>41190</v>
      </c>
      <c r="F17" s="31"/>
      <c r="G17" s="31"/>
      <c r="H17" s="27"/>
      <c r="I17" s="27"/>
      <c r="J17" s="27"/>
      <c r="K17" s="27"/>
      <c r="L17" s="27"/>
      <c r="M17" s="27"/>
      <c r="N17" s="27"/>
      <c r="O17" s="27"/>
      <c r="P17" s="33"/>
      <c r="Q17" s="34"/>
      <c r="R17" s="12"/>
    </row>
    <row r="18" spans="1:18" ht="12.75">
      <c r="A18" s="28"/>
      <c r="B18" s="359"/>
      <c r="C18" s="360"/>
      <c r="D18" s="360"/>
      <c r="E18" s="573"/>
      <c r="F18" s="31"/>
      <c r="G18" s="31"/>
      <c r="H18" s="27"/>
      <c r="I18" s="27"/>
      <c r="J18" s="27"/>
      <c r="K18" s="27"/>
      <c r="L18" s="27"/>
      <c r="M18" s="27"/>
      <c r="N18" s="27"/>
      <c r="O18" s="27"/>
      <c r="P18" s="33"/>
      <c r="Q18" s="34"/>
      <c r="R18" s="12"/>
    </row>
    <row r="19" spans="1:18" ht="12.75">
      <c r="A19" s="28"/>
      <c r="B19" s="361"/>
      <c r="C19" s="361"/>
      <c r="D19" s="361"/>
      <c r="E19" s="362"/>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9" t="s">
        <v>501</v>
      </c>
      <c r="C21" s="670"/>
      <c r="D21" s="670"/>
      <c r="E21" s="670"/>
      <c r="F21" s="670"/>
      <c r="G21" s="670"/>
      <c r="H21" s="670"/>
      <c r="I21" s="670"/>
      <c r="J21" s="670"/>
      <c r="K21" s="670"/>
      <c r="L21" s="670"/>
      <c r="M21" s="670"/>
      <c r="N21" s="670"/>
      <c r="O21" s="670"/>
      <c r="P21" s="670"/>
      <c r="Q21" s="670"/>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71" t="s">
        <v>1</v>
      </c>
      <c r="C23" s="671"/>
      <c r="D23" s="671"/>
      <c r="E23" s="671"/>
      <c r="F23" s="671"/>
      <c r="G23" s="671"/>
      <c r="H23" s="671"/>
      <c r="I23" s="671"/>
      <c r="J23" s="671"/>
      <c r="K23" s="671"/>
      <c r="L23" s="671"/>
      <c r="M23" s="671"/>
      <c r="N23" s="671"/>
      <c r="O23" s="671"/>
      <c r="P23" s="671"/>
      <c r="Q23" s="671"/>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71" t="s">
        <v>618</v>
      </c>
      <c r="C25" s="671"/>
      <c r="D25" s="671"/>
      <c r="E25" s="671"/>
      <c r="F25" s="671"/>
      <c r="G25" s="671"/>
      <c r="H25" s="671"/>
      <c r="I25" s="671"/>
      <c r="J25" s="671"/>
      <c r="K25" s="671"/>
      <c r="L25" s="671"/>
      <c r="M25" s="671"/>
      <c r="N25" s="671"/>
      <c r="O25" s="671"/>
      <c r="P25" s="671"/>
      <c r="Q25" s="671"/>
      <c r="R25" s="7"/>
    </row>
    <row r="26" spans="1:18" ht="12.75">
      <c r="A26" s="19"/>
      <c r="B26" s="671"/>
      <c r="C26" s="671"/>
      <c r="D26" s="671"/>
      <c r="E26" s="671"/>
      <c r="F26" s="671"/>
      <c r="G26" s="671"/>
      <c r="H26" s="671"/>
      <c r="I26" s="671"/>
      <c r="J26" s="671"/>
      <c r="K26" s="671"/>
      <c r="L26" s="671"/>
      <c r="M26" s="671"/>
      <c r="N26" s="671"/>
      <c r="O26" s="671"/>
      <c r="P26" s="671"/>
      <c r="Q26" s="671"/>
      <c r="R26" s="7"/>
    </row>
    <row r="27" spans="1:18" ht="12.75">
      <c r="A27" s="19"/>
      <c r="B27" s="672" t="s">
        <v>2</v>
      </c>
      <c r="C27" s="672"/>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551</v>
      </c>
      <c r="D32" s="122"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October 2012</oddHeader>
    <oddFooter>&amp;CPage 1</oddFooter>
  </headerFooter>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1:I80"/>
  <sheetViews>
    <sheetView view="pageLayout" zoomScale="75" zoomScaleNormal="100" zoomScalePageLayoutView="75" workbookViewId="0"/>
  </sheetViews>
  <sheetFormatPr defaultRowHeight="12"/>
  <cols>
    <col min="1" max="1" width="6.28515625" customWidth="1"/>
    <col min="2" max="2" width="37" customWidth="1"/>
    <col min="3" max="3" width="15.7109375" style="227" customWidth="1"/>
    <col min="5" max="5" width="36.140625" customWidth="1"/>
    <col min="6" max="6" width="20" customWidth="1"/>
    <col min="8" max="8" width="57.5703125" customWidth="1"/>
    <col min="9" max="9" width="15.140625" style="218" bestFit="1" customWidth="1"/>
  </cols>
  <sheetData>
    <row r="1" spans="1:9" ht="12.75" thickBot="1">
      <c r="A1" s="42" t="s">
        <v>224</v>
      </c>
      <c r="B1" s="42"/>
      <c r="C1" s="224"/>
      <c r="D1" s="78"/>
      <c r="E1" s="78"/>
      <c r="F1" s="78"/>
      <c r="G1" s="78"/>
      <c r="H1" s="78"/>
      <c r="I1" s="221"/>
    </row>
    <row r="2" spans="1:9">
      <c r="B2" s="69"/>
      <c r="C2" s="225"/>
      <c r="D2" s="4"/>
      <c r="E2" s="4"/>
      <c r="F2" s="4"/>
      <c r="G2" s="4"/>
      <c r="H2" s="4"/>
      <c r="I2" s="119"/>
    </row>
    <row r="3" spans="1:9">
      <c r="B3" s="174" t="s">
        <v>175</v>
      </c>
      <c r="C3" s="226"/>
      <c r="D3" s="175"/>
      <c r="E3" s="174" t="s">
        <v>176</v>
      </c>
      <c r="F3" s="228"/>
      <c r="G3" s="175"/>
      <c r="H3" s="174" t="s">
        <v>273</v>
      </c>
      <c r="I3" s="174"/>
    </row>
    <row r="4" spans="1:9">
      <c r="B4" s="352" t="s">
        <v>644</v>
      </c>
      <c r="C4" s="179"/>
      <c r="D4" s="175"/>
      <c r="E4" s="175"/>
      <c r="F4" s="222"/>
      <c r="G4" s="175"/>
      <c r="H4" s="175"/>
      <c r="I4" s="175"/>
    </row>
    <row r="5" spans="1:9">
      <c r="A5" s="349" t="s">
        <v>469</v>
      </c>
      <c r="B5" s="175" t="s">
        <v>177</v>
      </c>
      <c r="C5" s="223">
        <v>0</v>
      </c>
      <c r="D5" s="350" t="s">
        <v>469</v>
      </c>
      <c r="E5" s="175" t="s">
        <v>178</v>
      </c>
      <c r="F5" s="541">
        <v>0</v>
      </c>
      <c r="G5" s="350" t="s">
        <v>469</v>
      </c>
      <c r="H5" s="175" t="s">
        <v>179</v>
      </c>
      <c r="I5" s="541">
        <v>0</v>
      </c>
    </row>
    <row r="6" spans="1:9">
      <c r="B6" s="175" t="s">
        <v>180</v>
      </c>
      <c r="C6" s="223">
        <v>0</v>
      </c>
      <c r="D6" s="350"/>
      <c r="E6" s="175" t="s">
        <v>181</v>
      </c>
      <c r="F6" s="541">
        <v>0</v>
      </c>
      <c r="G6" s="175"/>
      <c r="H6" s="175" t="s">
        <v>182</v>
      </c>
      <c r="I6" s="541">
        <v>0</v>
      </c>
    </row>
    <row r="7" spans="1:9" ht="12.75" thickBot="1">
      <c r="B7" s="175"/>
      <c r="C7" s="177"/>
      <c r="D7" s="350"/>
      <c r="E7" s="175" t="s">
        <v>183</v>
      </c>
      <c r="F7" s="541">
        <v>33088.44</v>
      </c>
      <c r="G7" s="175"/>
      <c r="H7" s="175" t="s">
        <v>184</v>
      </c>
      <c r="I7" s="541">
        <v>0</v>
      </c>
    </row>
    <row r="8" spans="1:9" ht="13.5" thickTop="1" thickBot="1">
      <c r="B8" s="175"/>
      <c r="C8" s="179"/>
      <c r="D8" s="350"/>
      <c r="E8" s="175"/>
      <c r="F8" s="473"/>
      <c r="G8" s="175"/>
      <c r="H8" s="178"/>
      <c r="I8" s="473"/>
    </row>
    <row r="9" spans="1:9" ht="12.75" thickTop="1">
      <c r="A9" s="349" t="s">
        <v>470</v>
      </c>
      <c r="B9" s="175" t="s">
        <v>185</v>
      </c>
      <c r="C9" s="353">
        <v>1115219.33</v>
      </c>
      <c r="D9" s="350"/>
      <c r="E9" s="175"/>
      <c r="F9" s="474"/>
      <c r="G9" s="175"/>
      <c r="H9" s="178"/>
      <c r="I9" s="474"/>
    </row>
    <row r="10" spans="1:9">
      <c r="B10" s="175"/>
      <c r="C10" s="353"/>
      <c r="D10" s="350" t="s">
        <v>470</v>
      </c>
      <c r="E10" s="175" t="s">
        <v>186</v>
      </c>
      <c r="F10" s="541">
        <v>30000</v>
      </c>
      <c r="G10" s="350" t="s">
        <v>470</v>
      </c>
      <c r="H10" s="178" t="s">
        <v>183</v>
      </c>
      <c r="I10" s="541">
        <v>3088.44</v>
      </c>
    </row>
    <row r="11" spans="1:9" ht="12.75" thickBot="1">
      <c r="B11" s="175"/>
      <c r="C11" s="225"/>
      <c r="D11" s="350"/>
      <c r="E11" s="175"/>
      <c r="F11" s="473"/>
      <c r="I11" s="473"/>
    </row>
    <row r="12" spans="1:9" ht="12.75" thickTop="1">
      <c r="A12" s="349" t="s">
        <v>471</v>
      </c>
      <c r="B12" s="175" t="s">
        <v>191</v>
      </c>
      <c r="C12" s="353">
        <v>36767093.775970072</v>
      </c>
      <c r="D12" s="350"/>
      <c r="E12" s="175"/>
      <c r="F12" s="474"/>
      <c r="H12" s="178"/>
      <c r="I12" s="474"/>
    </row>
    <row r="13" spans="1:9">
      <c r="B13" s="175" t="s">
        <v>194</v>
      </c>
      <c r="C13" s="353">
        <v>291448.16402948974</v>
      </c>
      <c r="D13" s="350" t="s">
        <v>471</v>
      </c>
      <c r="E13" s="175" t="s">
        <v>187</v>
      </c>
      <c r="F13" s="541">
        <v>0</v>
      </c>
      <c r="G13" s="350" t="s">
        <v>471</v>
      </c>
      <c r="H13" s="178" t="s">
        <v>189</v>
      </c>
      <c r="I13" s="541">
        <v>30000</v>
      </c>
    </row>
    <row r="14" spans="1:9" ht="12.75" thickBot="1">
      <c r="B14" s="175"/>
      <c r="C14" s="177"/>
      <c r="D14" s="351"/>
      <c r="E14" s="175" t="s">
        <v>188</v>
      </c>
      <c r="F14" s="541">
        <v>0</v>
      </c>
      <c r="G14" s="175"/>
      <c r="H14" s="178" t="s">
        <v>190</v>
      </c>
      <c r="I14" s="541">
        <v>0</v>
      </c>
    </row>
    <row r="15" spans="1:9" ht="13.5" thickTop="1" thickBot="1">
      <c r="B15" s="175"/>
      <c r="D15" s="350"/>
      <c r="E15" s="175"/>
      <c r="F15" s="473"/>
      <c r="G15" s="175"/>
      <c r="H15" s="178" t="s">
        <v>193</v>
      </c>
      <c r="I15" s="541">
        <v>0</v>
      </c>
    </row>
    <row r="16" spans="1:9" ht="13.5" thickTop="1" thickBot="1">
      <c r="B16" s="175"/>
      <c r="C16" s="179"/>
      <c r="D16" s="350"/>
      <c r="E16" s="175"/>
      <c r="F16" s="474"/>
      <c r="G16" s="175"/>
      <c r="H16" s="178"/>
      <c r="I16" s="473"/>
    </row>
    <row r="17" spans="1:9" ht="12.75" thickTop="1">
      <c r="D17" s="350" t="s">
        <v>472</v>
      </c>
      <c r="E17" s="175" t="s">
        <v>192</v>
      </c>
      <c r="F17" s="541">
        <v>87230719.090000004</v>
      </c>
      <c r="G17" s="175"/>
      <c r="H17" s="178"/>
      <c r="I17" s="474"/>
    </row>
    <row r="18" spans="1:9" ht="12.75" thickBot="1">
      <c r="B18" s="174" t="s">
        <v>198</v>
      </c>
      <c r="C18" s="174"/>
      <c r="D18" s="350"/>
      <c r="E18" s="175"/>
      <c r="F18" s="473"/>
      <c r="G18" s="350" t="s">
        <v>472</v>
      </c>
      <c r="H18" s="178" t="s">
        <v>196</v>
      </c>
      <c r="I18" s="541">
        <v>62009054.030000001</v>
      </c>
    </row>
    <row r="19" spans="1:9" ht="12.75" thickTop="1">
      <c r="B19" s="352" t="s">
        <v>644</v>
      </c>
      <c r="C19" s="175"/>
      <c r="D19" s="350"/>
      <c r="E19" s="175"/>
      <c r="F19" s="474"/>
      <c r="G19" s="175"/>
      <c r="H19" s="178" t="s">
        <v>473</v>
      </c>
      <c r="I19" s="541">
        <v>52316223.600000001</v>
      </c>
    </row>
    <row r="20" spans="1:9">
      <c r="B20" s="175"/>
      <c r="C20" s="225"/>
      <c r="D20" s="350" t="s">
        <v>474</v>
      </c>
      <c r="E20" s="175" t="s">
        <v>195</v>
      </c>
      <c r="F20" s="541">
        <v>62009054.030000001</v>
      </c>
      <c r="G20" s="350" t="s">
        <v>474</v>
      </c>
      <c r="H20" s="178" t="s">
        <v>274</v>
      </c>
      <c r="I20" s="541">
        <v>919719.1</v>
      </c>
    </row>
    <row r="21" spans="1:9">
      <c r="A21" s="349" t="s">
        <v>469</v>
      </c>
      <c r="B21" s="175" t="s">
        <v>200</v>
      </c>
      <c r="C21" s="353">
        <v>241019372.92000046</v>
      </c>
      <c r="D21" s="350" t="s">
        <v>475</v>
      </c>
      <c r="E21" s="175" t="s">
        <v>197</v>
      </c>
      <c r="F21" s="541">
        <v>0</v>
      </c>
      <c r="G21" s="175"/>
      <c r="H21" s="178" t="s">
        <v>473</v>
      </c>
      <c r="I21" s="541">
        <v>658935.63</v>
      </c>
    </row>
    <row r="22" spans="1:9" ht="12.75" thickBot="1">
      <c r="B22" s="175"/>
      <c r="C22" s="176"/>
      <c r="D22" s="350"/>
      <c r="F22" s="475"/>
      <c r="G22" s="350" t="s">
        <v>475</v>
      </c>
      <c r="H22" s="178" t="s">
        <v>275</v>
      </c>
      <c r="I22" s="541">
        <v>0</v>
      </c>
    </row>
    <row r="23" spans="1:9" ht="12.75" thickTop="1">
      <c r="A23" s="175"/>
      <c r="B23" s="175"/>
      <c r="C23" s="175"/>
      <c r="D23" s="175"/>
      <c r="E23" s="175"/>
      <c r="F23" s="475"/>
      <c r="G23" s="175"/>
      <c r="H23" s="178" t="s">
        <v>473</v>
      </c>
      <c r="I23" s="541"/>
    </row>
    <row r="24" spans="1:9">
      <c r="A24" s="349" t="s">
        <v>470</v>
      </c>
      <c r="B24" s="175" t="s">
        <v>194</v>
      </c>
      <c r="C24" s="541">
        <v>0</v>
      </c>
      <c r="D24" s="350" t="s">
        <v>476</v>
      </c>
      <c r="E24" s="175" t="s">
        <v>225</v>
      </c>
      <c r="F24" s="541">
        <v>919719.1</v>
      </c>
      <c r="G24" s="350" t="s">
        <v>476</v>
      </c>
      <c r="H24" s="178" t="s">
        <v>276</v>
      </c>
      <c r="I24" s="541">
        <v>0</v>
      </c>
    </row>
    <row r="25" spans="1:9" ht="12.75" thickBot="1">
      <c r="B25" s="175"/>
      <c r="C25" s="176"/>
      <c r="D25" s="350" t="s">
        <v>477</v>
      </c>
      <c r="E25" s="175" t="s">
        <v>226</v>
      </c>
      <c r="F25" s="223">
        <v>0</v>
      </c>
      <c r="G25" s="175"/>
      <c r="H25" s="178" t="s">
        <v>473</v>
      </c>
      <c r="I25" s="541"/>
    </row>
    <row r="26" spans="1:9" ht="12.75" thickTop="1">
      <c r="B26" s="4"/>
      <c r="C26" s="4"/>
      <c r="D26" s="350"/>
      <c r="F26" s="475"/>
      <c r="G26" s="175"/>
      <c r="H26" s="178"/>
      <c r="I26" s="474"/>
    </row>
    <row r="27" spans="1:9">
      <c r="B27" s="4"/>
      <c r="C27" s="225"/>
      <c r="D27" s="350" t="s">
        <v>478</v>
      </c>
      <c r="E27" s="175" t="s">
        <v>227</v>
      </c>
      <c r="F27" s="223">
        <v>0</v>
      </c>
      <c r="G27" s="350" t="s">
        <v>477</v>
      </c>
      <c r="H27" s="178" t="s">
        <v>199</v>
      </c>
      <c r="I27" s="541">
        <v>8229615.1699999999</v>
      </c>
    </row>
    <row r="28" spans="1:9" ht="12.75" thickBot="1">
      <c r="D28" s="350" t="s">
        <v>479</v>
      </c>
      <c r="E28" s="175" t="s">
        <v>228</v>
      </c>
      <c r="F28" s="223">
        <v>0</v>
      </c>
      <c r="G28" s="175"/>
      <c r="H28" s="178"/>
      <c r="I28" s="473"/>
    </row>
    <row r="29" spans="1:9" ht="12.75" thickTop="1">
      <c r="D29" s="350"/>
      <c r="F29" s="475"/>
      <c r="G29" s="175"/>
      <c r="H29" s="178"/>
      <c r="I29" s="474"/>
    </row>
    <row r="30" spans="1:9">
      <c r="D30" s="350" t="s">
        <v>480</v>
      </c>
      <c r="E30" s="175" t="s">
        <v>229</v>
      </c>
      <c r="F30" s="223">
        <v>0</v>
      </c>
      <c r="G30" s="350" t="s">
        <v>478</v>
      </c>
      <c r="H30" s="178" t="s">
        <v>201</v>
      </c>
      <c r="I30" s="541">
        <v>0</v>
      </c>
    </row>
    <row r="31" spans="1:9" ht="12.75" thickBot="1">
      <c r="D31" s="350" t="s">
        <v>481</v>
      </c>
      <c r="E31" s="175" t="s">
        <v>230</v>
      </c>
      <c r="F31" s="223">
        <v>0</v>
      </c>
      <c r="G31" s="175"/>
      <c r="H31" s="178"/>
      <c r="I31" s="473"/>
    </row>
    <row r="32" spans="1:9" ht="13.5" thickTop="1" thickBot="1">
      <c r="B32" s="175"/>
      <c r="C32" s="179"/>
      <c r="D32" s="175"/>
      <c r="E32" s="175"/>
      <c r="F32" s="473"/>
      <c r="G32" s="175"/>
      <c r="H32" s="178"/>
      <c r="I32" s="474"/>
    </row>
    <row r="33" spans="2:9" ht="12.75" thickTop="1">
      <c r="B33" s="175"/>
      <c r="C33" s="179"/>
      <c r="D33" s="175"/>
      <c r="E33" s="175"/>
      <c r="F33" s="476"/>
      <c r="G33" s="175"/>
      <c r="H33" s="178"/>
      <c r="I33" s="474"/>
    </row>
    <row r="34" spans="2:9">
      <c r="B34" s="175"/>
      <c r="C34" s="179"/>
      <c r="D34" s="350" t="s">
        <v>482</v>
      </c>
      <c r="E34" s="175" t="s">
        <v>483</v>
      </c>
      <c r="F34" s="223">
        <v>0</v>
      </c>
      <c r="G34" s="350" t="s">
        <v>479</v>
      </c>
      <c r="H34" s="178" t="s">
        <v>203</v>
      </c>
      <c r="I34" s="541">
        <v>9101.0152110000035</v>
      </c>
    </row>
    <row r="35" spans="2:9" ht="12.75" thickBot="1">
      <c r="B35" s="175"/>
      <c r="C35" s="179"/>
      <c r="D35" s="350"/>
      <c r="E35" s="175"/>
      <c r="F35" s="473"/>
      <c r="G35" s="175"/>
      <c r="I35" s="473"/>
    </row>
    <row r="36" spans="2:9" ht="12.75" thickTop="1">
      <c r="B36" s="175"/>
      <c r="C36" s="179"/>
      <c r="D36" s="350"/>
      <c r="E36" s="175"/>
      <c r="F36" s="476"/>
      <c r="G36" s="175"/>
      <c r="I36" s="474"/>
    </row>
    <row r="37" spans="2:9">
      <c r="B37" s="175"/>
      <c r="C37" s="179"/>
      <c r="D37" s="350" t="s">
        <v>484</v>
      </c>
      <c r="E37" s="175" t="s">
        <v>485</v>
      </c>
      <c r="F37" s="541">
        <v>465000000</v>
      </c>
      <c r="G37" s="175"/>
      <c r="I37" s="475"/>
    </row>
    <row r="38" spans="2:9">
      <c r="B38" s="175"/>
      <c r="C38" s="179"/>
      <c r="D38" s="350" t="s">
        <v>486</v>
      </c>
      <c r="E38" s="175" t="s">
        <v>487</v>
      </c>
      <c r="F38" s="541">
        <v>0</v>
      </c>
      <c r="G38" s="175"/>
      <c r="H38" s="174" t="s">
        <v>205</v>
      </c>
      <c r="I38" s="477"/>
    </row>
    <row r="39" spans="2:9">
      <c r="B39" s="175"/>
      <c r="C39" s="179"/>
      <c r="D39" s="350" t="s">
        <v>488</v>
      </c>
      <c r="E39" s="175" t="s">
        <v>489</v>
      </c>
      <c r="F39" s="541">
        <v>0</v>
      </c>
      <c r="G39" s="175"/>
      <c r="H39" s="175"/>
      <c r="I39" s="474"/>
    </row>
    <row r="40" spans="2:9">
      <c r="B40" s="175"/>
      <c r="C40" s="179"/>
      <c r="D40" s="175"/>
      <c r="E40" s="175"/>
      <c r="F40" s="541"/>
      <c r="G40" s="350" t="s">
        <v>469</v>
      </c>
      <c r="H40" s="175" t="s">
        <v>206</v>
      </c>
      <c r="I40" s="541">
        <v>649216065.63999999</v>
      </c>
    </row>
    <row r="41" spans="2:9" ht="12.75">
      <c r="B41" s="175"/>
      <c r="C41" s="179"/>
      <c r="D41" s="175"/>
      <c r="E41" s="175"/>
      <c r="F41" s="474"/>
      <c r="G41" s="350"/>
      <c r="H41" s="519" t="s">
        <v>563</v>
      </c>
      <c r="I41" s="541">
        <v>649216065.63999999</v>
      </c>
    </row>
    <row r="42" spans="2:9">
      <c r="B42" s="175"/>
      <c r="C42" s="179"/>
      <c r="D42" s="350" t="s">
        <v>490</v>
      </c>
      <c r="E42" s="175" t="s">
        <v>202</v>
      </c>
      <c r="F42" s="541">
        <v>784309.62</v>
      </c>
      <c r="G42" s="350" t="s">
        <v>470</v>
      </c>
      <c r="H42" s="175" t="s">
        <v>277</v>
      </c>
      <c r="I42" s="223">
        <v>0</v>
      </c>
    </row>
    <row r="43" spans="2:9" ht="13.5" thickBot="1">
      <c r="B43" s="175"/>
      <c r="C43" s="179"/>
      <c r="D43" s="175"/>
      <c r="E43" s="175"/>
      <c r="F43" s="473"/>
      <c r="G43" s="350"/>
      <c r="H43" s="519" t="s">
        <v>563</v>
      </c>
      <c r="I43" s="223">
        <v>0</v>
      </c>
    </row>
    <row r="44" spans="2:9" ht="12.75" thickTop="1">
      <c r="B44" s="175"/>
      <c r="C44" s="179"/>
      <c r="D44" s="175"/>
      <c r="E44" s="175"/>
      <c r="F44" s="474"/>
      <c r="G44" s="350" t="s">
        <v>471</v>
      </c>
      <c r="H44" s="175" t="s">
        <v>278</v>
      </c>
      <c r="I44" s="223">
        <v>0</v>
      </c>
    </row>
    <row r="45" spans="2:9" ht="12.75">
      <c r="B45" s="175"/>
      <c r="C45" s="179"/>
      <c r="D45" s="350" t="s">
        <v>491</v>
      </c>
      <c r="E45" s="175" t="s">
        <v>204</v>
      </c>
      <c r="F45" s="541">
        <v>8229615.1699999999</v>
      </c>
      <c r="G45" s="350"/>
      <c r="H45" s="519" t="s">
        <v>563</v>
      </c>
      <c r="I45" s="223">
        <v>0</v>
      </c>
    </row>
    <row r="46" spans="2:9" ht="12.75" thickBot="1">
      <c r="B46" s="175"/>
      <c r="C46" s="179"/>
      <c r="D46" s="175"/>
      <c r="E46" s="175"/>
      <c r="F46" s="473"/>
      <c r="G46" s="350" t="s">
        <v>472</v>
      </c>
      <c r="H46" s="175" t="s">
        <v>279</v>
      </c>
      <c r="I46" s="223">
        <v>0</v>
      </c>
    </row>
    <row r="47" spans="2:9" ht="13.5" thickTop="1">
      <c r="B47" s="175"/>
      <c r="C47" s="179"/>
      <c r="D47" s="175"/>
      <c r="E47" s="175"/>
      <c r="F47" s="474"/>
      <c r="G47" s="350"/>
      <c r="H47" s="519" t="s">
        <v>563</v>
      </c>
      <c r="I47" s="223">
        <v>0</v>
      </c>
    </row>
    <row r="48" spans="2:9" ht="12.75" customHeight="1" thickBot="1">
      <c r="B48" s="175"/>
      <c r="C48" s="179"/>
      <c r="D48" s="350" t="s">
        <v>492</v>
      </c>
      <c r="E48" s="709" t="s">
        <v>493</v>
      </c>
      <c r="F48" s="474"/>
      <c r="H48" s="175"/>
      <c r="I48" s="521"/>
    </row>
    <row r="49" spans="2:9" ht="12.75" thickTop="1">
      <c r="B49" s="175"/>
      <c r="C49" s="179"/>
      <c r="D49" s="175"/>
      <c r="E49" s="709"/>
      <c r="F49" s="541">
        <v>0</v>
      </c>
      <c r="G49" s="175"/>
      <c r="H49" s="4"/>
      <c r="I49" s="4"/>
    </row>
    <row r="50" spans="2:9">
      <c r="B50" s="175"/>
      <c r="C50" s="179"/>
      <c r="D50" s="175"/>
      <c r="E50" s="175"/>
      <c r="F50" s="541"/>
      <c r="G50" s="350" t="s">
        <v>474</v>
      </c>
      <c r="H50" s="175" t="s">
        <v>208</v>
      </c>
      <c r="I50" s="520">
        <v>0</v>
      </c>
    </row>
    <row r="51" spans="2:9" ht="12.75" thickBot="1">
      <c r="B51" s="175"/>
      <c r="C51" s="179"/>
      <c r="D51" s="175"/>
      <c r="E51" s="180"/>
      <c r="F51" s="474"/>
      <c r="G51" s="175"/>
      <c r="I51" s="521"/>
    </row>
    <row r="52" spans="2:9" ht="12.75" thickTop="1">
      <c r="B52" s="175"/>
      <c r="C52" s="179"/>
      <c r="D52" s="350" t="s">
        <v>494</v>
      </c>
      <c r="E52" s="175" t="s">
        <v>209</v>
      </c>
      <c r="F52" s="541">
        <v>1803449.42</v>
      </c>
      <c r="G52" s="175"/>
    </row>
    <row r="53" spans="2:9" ht="12.75" thickBot="1">
      <c r="B53" s="175"/>
      <c r="C53" s="179"/>
      <c r="D53" s="175"/>
      <c r="E53" s="180"/>
      <c r="F53" s="473"/>
      <c r="G53" s="175"/>
    </row>
    <row r="54" spans="2:9" ht="12.75" thickTop="1">
      <c r="B54" s="175"/>
      <c r="C54" s="179"/>
      <c r="D54" s="175"/>
      <c r="E54" s="175"/>
      <c r="F54" s="474"/>
      <c r="G54" s="175"/>
    </row>
    <row r="55" spans="2:9">
      <c r="B55" s="175"/>
      <c r="C55" s="179"/>
      <c r="D55" s="350" t="s">
        <v>495</v>
      </c>
      <c r="E55" s="180" t="s">
        <v>207</v>
      </c>
      <c r="F55" s="541">
        <v>-8268.65</v>
      </c>
      <c r="G55" s="175"/>
    </row>
    <row r="56" spans="2:9" ht="12.75" thickBot="1">
      <c r="B56" s="175"/>
      <c r="C56" s="179"/>
      <c r="D56" s="120"/>
      <c r="E56" s="175"/>
      <c r="F56" s="473"/>
      <c r="G56" s="175"/>
    </row>
    <row r="57" spans="2:9" ht="12.75" thickTop="1">
      <c r="B57" s="175"/>
      <c r="C57" s="179"/>
      <c r="D57" s="120"/>
      <c r="E57" s="175"/>
      <c r="F57" s="474"/>
      <c r="G57" s="175"/>
    </row>
    <row r="58" spans="2:9">
      <c r="B58" s="175"/>
      <c r="C58" s="179"/>
      <c r="D58" s="350" t="s">
        <v>496</v>
      </c>
      <c r="E58" s="175" t="s">
        <v>210</v>
      </c>
      <c r="F58" s="541">
        <v>23461268.948131621</v>
      </c>
      <c r="G58" s="175"/>
    </row>
    <row r="59" spans="2:9" ht="12.75" thickBot="1">
      <c r="B59" s="4"/>
      <c r="C59" s="225"/>
      <c r="D59" s="120"/>
      <c r="E59" s="175"/>
      <c r="F59" s="473"/>
      <c r="G59" s="69"/>
    </row>
    <row r="60" spans="2:9" ht="12.75" thickTop="1">
      <c r="B60" s="180"/>
      <c r="C60" s="225"/>
      <c r="D60" s="120"/>
      <c r="E60" s="181"/>
      <c r="F60" s="119"/>
      <c r="G60" s="120"/>
    </row>
    <row r="61" spans="2:9">
      <c r="B61" s="4"/>
      <c r="C61" s="225"/>
      <c r="D61" s="120"/>
      <c r="E61" s="174" t="s">
        <v>211</v>
      </c>
      <c r="F61" s="174"/>
      <c r="G61" s="120"/>
    </row>
    <row r="62" spans="2:9">
      <c r="B62" s="4"/>
      <c r="C62"/>
      <c r="E62" s="352" t="s">
        <v>564</v>
      </c>
    </row>
    <row r="63" spans="2:9">
      <c r="B63" s="4"/>
      <c r="C63"/>
    </row>
    <row r="64" spans="2:9">
      <c r="B64" s="4"/>
      <c r="C64" s="225"/>
      <c r="D64" s="350" t="s">
        <v>469</v>
      </c>
      <c r="E64" s="175" t="s">
        <v>212</v>
      </c>
      <c r="F64" s="541">
        <v>649216065.63999999</v>
      </c>
      <c r="G64" s="120"/>
      <c r="H64" s="181"/>
      <c r="I64" s="119"/>
    </row>
    <row r="65" spans="2:9">
      <c r="B65" s="4"/>
      <c r="C65" s="225"/>
      <c r="D65" s="350"/>
      <c r="E65" s="175"/>
      <c r="F65" s="541"/>
      <c r="G65" s="120"/>
      <c r="H65" s="181"/>
      <c r="I65" s="119"/>
    </row>
    <row r="66" spans="2:9">
      <c r="B66" s="4"/>
      <c r="C66" s="225"/>
      <c r="D66" s="350"/>
      <c r="E66" s="175"/>
      <c r="F66" s="474"/>
      <c r="G66" s="120"/>
      <c r="H66" s="181"/>
      <c r="I66" s="119"/>
    </row>
    <row r="67" spans="2:9">
      <c r="B67" s="4"/>
      <c r="C67" s="225"/>
      <c r="D67" s="350" t="s">
        <v>470</v>
      </c>
      <c r="E67" s="8" t="s">
        <v>214</v>
      </c>
      <c r="F67" s="541">
        <v>0</v>
      </c>
      <c r="G67" s="120"/>
      <c r="H67" s="181"/>
      <c r="I67" s="119"/>
    </row>
    <row r="68" spans="2:9" ht="12.75" thickBot="1">
      <c r="B68" s="4"/>
      <c r="C68" s="225"/>
      <c r="D68" s="120"/>
      <c r="E68" s="4"/>
      <c r="F68" s="473"/>
      <c r="G68" s="120"/>
    </row>
    <row r="69" spans="2:9" ht="12.75" thickTop="1">
      <c r="B69" s="4"/>
      <c r="C69" s="225"/>
      <c r="D69" s="120"/>
      <c r="E69" s="4"/>
      <c r="F69" s="476"/>
      <c r="G69" s="120"/>
    </row>
    <row r="70" spans="2:9">
      <c r="B70" s="4"/>
      <c r="C70" s="225"/>
      <c r="D70" s="350" t="s">
        <v>471</v>
      </c>
      <c r="E70" s="4" t="s">
        <v>231</v>
      </c>
      <c r="F70" s="541">
        <v>0</v>
      </c>
      <c r="G70" s="120"/>
    </row>
    <row r="71" spans="2:9">
      <c r="B71" s="4"/>
      <c r="C71" s="225"/>
      <c r="D71" s="350" t="s">
        <v>472</v>
      </c>
      <c r="E71" s="175" t="s">
        <v>232</v>
      </c>
      <c r="F71" s="541">
        <v>0</v>
      </c>
      <c r="G71" s="120"/>
    </row>
    <row r="72" spans="2:9">
      <c r="B72" s="4"/>
      <c r="C72" s="225"/>
      <c r="D72" s="350" t="s">
        <v>474</v>
      </c>
      <c r="E72" s="175" t="s">
        <v>233</v>
      </c>
      <c r="F72" s="541">
        <v>0</v>
      </c>
      <c r="G72" s="120"/>
    </row>
    <row r="73" spans="2:9" ht="12.75" thickBot="1">
      <c r="B73" s="4"/>
      <c r="C73" s="225"/>
      <c r="E73" s="178"/>
      <c r="F73" s="473"/>
      <c r="G73" s="120"/>
    </row>
    <row r="74" spans="2:9" ht="12.75" thickTop="1">
      <c r="B74" s="4"/>
      <c r="C74" s="225"/>
      <c r="E74" s="175"/>
      <c r="F74" s="474"/>
      <c r="G74" s="120"/>
    </row>
    <row r="75" spans="2:9">
      <c r="D75" s="350" t="s">
        <v>475</v>
      </c>
      <c r="E75" s="175" t="s">
        <v>213</v>
      </c>
      <c r="F75" s="541">
        <v>0</v>
      </c>
    </row>
    <row r="76" spans="2:9" ht="12.75" thickBot="1">
      <c r="E76" s="175"/>
      <c r="F76" s="176"/>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4" orientation="landscape" r:id="rId1"/>
  <headerFooter>
    <oddHeader>&amp;CHolmes Master Trust Investor Report - October 2012</oddHeader>
    <oddFooter>&amp;A</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N32"/>
  <sheetViews>
    <sheetView view="pageLayout" zoomScale="75" zoomScaleNormal="100" zoomScalePageLayoutView="75" workbookViewId="0"/>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35" t="s">
        <v>257</v>
      </c>
      <c r="C1" s="435"/>
      <c r="D1" s="207"/>
      <c r="E1" s="207"/>
      <c r="F1" s="207"/>
      <c r="G1" s="207"/>
      <c r="H1" s="207"/>
      <c r="I1" s="207"/>
      <c r="J1" s="207"/>
      <c r="K1" s="207"/>
      <c r="L1" s="207"/>
      <c r="M1" s="207"/>
      <c r="N1" s="207"/>
    </row>
    <row r="3" spans="1:14" ht="12.75" thickBot="1">
      <c r="A3" s="1"/>
      <c r="B3" s="182"/>
      <c r="C3" s="182"/>
      <c r="D3" s="182"/>
      <c r="E3" s="182"/>
      <c r="F3" s="182"/>
      <c r="G3" s="182"/>
      <c r="H3" s="182"/>
      <c r="I3" s="182"/>
      <c r="J3" s="182"/>
      <c r="K3" s="182"/>
      <c r="L3" s="182"/>
      <c r="M3" s="182"/>
    </row>
    <row r="4" spans="1:14" ht="16.5" customHeight="1" thickBot="1">
      <c r="A4" s="436"/>
      <c r="B4" s="454" t="s">
        <v>256</v>
      </c>
      <c r="C4" s="454" t="s">
        <v>451</v>
      </c>
      <c r="D4" s="455" t="s">
        <v>215</v>
      </c>
      <c r="E4" s="456" t="s">
        <v>216</v>
      </c>
      <c r="F4" s="456" t="s">
        <v>517</v>
      </c>
      <c r="G4" s="456" t="s">
        <v>516</v>
      </c>
      <c r="H4" s="456" t="s">
        <v>217</v>
      </c>
      <c r="I4" s="456" t="s">
        <v>218</v>
      </c>
      <c r="J4" s="456" t="s">
        <v>219</v>
      </c>
      <c r="K4" s="455" t="s">
        <v>220</v>
      </c>
      <c r="L4" s="456" t="s">
        <v>221</v>
      </c>
      <c r="M4" s="456" t="s">
        <v>222</v>
      </c>
    </row>
    <row r="5" spans="1:14">
      <c r="A5" s="1"/>
      <c r="B5" s="562" t="s">
        <v>605</v>
      </c>
      <c r="C5" s="562"/>
      <c r="D5" s="563">
        <v>11872347240.962435</v>
      </c>
      <c r="E5" s="563" t="s">
        <v>350</v>
      </c>
      <c r="F5" s="710" t="s">
        <v>616</v>
      </c>
      <c r="G5" s="711"/>
      <c r="H5" s="563">
        <v>79997241.980000004</v>
      </c>
      <c r="I5" s="563">
        <v>11872347240.962435</v>
      </c>
      <c r="J5" s="564" t="s">
        <v>350</v>
      </c>
      <c r="K5" s="712" t="s">
        <v>616</v>
      </c>
      <c r="L5" s="713"/>
      <c r="M5" s="565">
        <v>87230719.090000004</v>
      </c>
    </row>
    <row r="6" spans="1:14">
      <c r="A6" s="1"/>
      <c r="B6" s="550" t="s">
        <v>583</v>
      </c>
      <c r="C6" s="550" t="s">
        <v>584</v>
      </c>
      <c r="D6" s="551">
        <v>1000000000</v>
      </c>
      <c r="E6" s="551" t="s">
        <v>351</v>
      </c>
      <c r="F6" s="552">
        <v>1E-3</v>
      </c>
      <c r="G6" s="553">
        <v>5.5510000000000004E-3</v>
      </c>
      <c r="H6" s="551">
        <v>1403169.4444444445</v>
      </c>
      <c r="I6" s="551">
        <v>514801000</v>
      </c>
      <c r="J6" s="552" t="s">
        <v>350</v>
      </c>
      <c r="K6" s="554">
        <v>1.2650000000000001E-3</v>
      </c>
      <c r="L6" s="553">
        <v>9.5487999999999996E-3</v>
      </c>
      <c r="M6" s="555">
        <v>1225566.0076186301</v>
      </c>
    </row>
    <row r="7" spans="1:14">
      <c r="A7" s="1"/>
      <c r="B7" s="550" t="s">
        <v>585</v>
      </c>
      <c r="C7" s="550" t="s">
        <v>450</v>
      </c>
      <c r="D7" s="551">
        <v>900000000</v>
      </c>
      <c r="E7" s="551" t="s">
        <v>351</v>
      </c>
      <c r="F7" s="552">
        <v>1.4E-2</v>
      </c>
      <c r="G7" s="553">
        <v>1.8551000000000002E-2</v>
      </c>
      <c r="H7" s="551">
        <v>4220352.5</v>
      </c>
      <c r="I7" s="551">
        <v>552825553</v>
      </c>
      <c r="J7" s="552" t="s">
        <v>350</v>
      </c>
      <c r="K7" s="554">
        <v>1.4749999999999999E-2</v>
      </c>
      <c r="L7" s="553">
        <v>2.30338E-2</v>
      </c>
      <c r="M7" s="555">
        <v>3174696.6116847051</v>
      </c>
    </row>
    <row r="8" spans="1:14">
      <c r="A8" s="1"/>
      <c r="B8" s="550" t="s">
        <v>586</v>
      </c>
      <c r="C8" s="550" t="s">
        <v>450</v>
      </c>
      <c r="D8" s="551">
        <v>500000000</v>
      </c>
      <c r="E8" s="551" t="s">
        <v>352</v>
      </c>
      <c r="F8" s="552">
        <v>1.4E-2</v>
      </c>
      <c r="G8" s="553">
        <v>1.8970000000000001E-2</v>
      </c>
      <c r="H8" s="551">
        <v>2397597.222222222</v>
      </c>
      <c r="I8" s="551">
        <v>438100000</v>
      </c>
      <c r="J8" s="552" t="s">
        <v>350</v>
      </c>
      <c r="K8" s="554">
        <v>1.6612499999999999E-2</v>
      </c>
      <c r="L8" s="553">
        <v>2.48963E-2</v>
      </c>
      <c r="M8" s="555">
        <v>2719296.6622739728</v>
      </c>
    </row>
    <row r="9" spans="1:14">
      <c r="A9" s="1"/>
      <c r="B9" s="550" t="s">
        <v>587</v>
      </c>
      <c r="C9" s="550" t="s">
        <v>450</v>
      </c>
      <c r="D9" s="551">
        <v>750000000</v>
      </c>
      <c r="E9" s="551" t="s">
        <v>352</v>
      </c>
      <c r="F9" s="552">
        <v>1.4999999999999999E-2</v>
      </c>
      <c r="G9" s="553">
        <v>1.9970000000000002E-2</v>
      </c>
      <c r="H9" s="551">
        <v>3785979.166666667</v>
      </c>
      <c r="I9" s="551">
        <v>657150000</v>
      </c>
      <c r="J9" s="552" t="s">
        <v>350</v>
      </c>
      <c r="K9" s="554">
        <v>1.7325E-2</v>
      </c>
      <c r="L9" s="553">
        <v>2.5608800000000001E-2</v>
      </c>
      <c r="M9" s="555">
        <v>4195679.138958904</v>
      </c>
    </row>
    <row r="10" spans="1:14">
      <c r="A10" s="1"/>
      <c r="B10" s="550" t="s">
        <v>588</v>
      </c>
      <c r="C10" s="550" t="s">
        <v>450</v>
      </c>
      <c r="D10" s="551">
        <v>375000000</v>
      </c>
      <c r="E10" s="551" t="s">
        <v>589</v>
      </c>
      <c r="F10" s="552"/>
      <c r="G10" s="553">
        <v>4.0090000000000001E-2</v>
      </c>
      <c r="H10" s="551">
        <v>7516875.0000000009</v>
      </c>
      <c r="I10" s="551">
        <v>375000000</v>
      </c>
      <c r="J10" s="552" t="s">
        <v>350</v>
      </c>
      <c r="K10" s="554">
        <v>1.6250000000000001E-2</v>
      </c>
      <c r="L10" s="553">
        <v>2.4533800000000001E-2</v>
      </c>
      <c r="M10" s="555">
        <v>2293742.2602739725</v>
      </c>
    </row>
    <row r="11" spans="1:14">
      <c r="A11" s="1"/>
      <c r="B11" s="550" t="s">
        <v>590</v>
      </c>
      <c r="C11" s="550" t="s">
        <v>450</v>
      </c>
      <c r="D11" s="551">
        <v>700000000</v>
      </c>
      <c r="E11" s="551" t="s">
        <v>351</v>
      </c>
      <c r="F11" s="552">
        <v>1.35E-2</v>
      </c>
      <c r="G11" s="553">
        <v>1.8051000000000001E-2</v>
      </c>
      <c r="H11" s="551">
        <v>3194024.166666667</v>
      </c>
      <c r="I11" s="551">
        <v>432125439.83999997</v>
      </c>
      <c r="J11" s="552" t="s">
        <v>350</v>
      </c>
      <c r="K11" s="554">
        <v>1.4630000000000001E-2</v>
      </c>
      <c r="L11" s="553">
        <v>2.2913800000000002E-2</v>
      </c>
      <c r="M11" s="555">
        <v>2468627.0334518547</v>
      </c>
    </row>
    <row r="12" spans="1:14">
      <c r="A12" s="1"/>
      <c r="B12" s="550" t="s">
        <v>591</v>
      </c>
      <c r="C12" s="550" t="s">
        <v>450</v>
      </c>
      <c r="D12" s="551">
        <v>650000000</v>
      </c>
      <c r="E12" s="551" t="s">
        <v>352</v>
      </c>
      <c r="F12" s="552">
        <v>1.35E-2</v>
      </c>
      <c r="G12" s="553">
        <v>1.847E-2</v>
      </c>
      <c r="H12" s="551">
        <v>3034723.611111111</v>
      </c>
      <c r="I12" s="551">
        <v>554450000</v>
      </c>
      <c r="J12" s="552" t="s">
        <v>350</v>
      </c>
      <c r="K12" s="554">
        <v>1.755E-2</v>
      </c>
      <c r="L12" s="553">
        <v>2.5833800000000001E-2</v>
      </c>
      <c r="M12" s="555">
        <v>3571076.951534247</v>
      </c>
    </row>
    <row r="13" spans="1:14">
      <c r="A13" s="1"/>
      <c r="B13" s="550" t="s">
        <v>592</v>
      </c>
      <c r="C13" s="550" t="s">
        <v>450</v>
      </c>
      <c r="D13" s="551">
        <v>500000000</v>
      </c>
      <c r="E13" s="551" t="s">
        <v>352</v>
      </c>
      <c r="F13" s="552">
        <v>1.4500000000000001E-2</v>
      </c>
      <c r="G13" s="553">
        <v>1.9470000000000001E-2</v>
      </c>
      <c r="H13" s="551">
        <v>2460791.6666666665</v>
      </c>
      <c r="I13" s="551">
        <v>426500000</v>
      </c>
      <c r="J13" s="552" t="s">
        <v>350</v>
      </c>
      <c r="K13" s="554">
        <v>1.856E-2</v>
      </c>
      <c r="L13" s="553">
        <v>2.6843800000000001E-2</v>
      </c>
      <c r="M13" s="555">
        <v>2854378.4758904106</v>
      </c>
    </row>
    <row r="14" spans="1:14">
      <c r="A14" s="1"/>
      <c r="B14" s="550" t="s">
        <v>593</v>
      </c>
      <c r="C14" s="550" t="s">
        <v>450</v>
      </c>
      <c r="D14" s="551">
        <v>2000000000</v>
      </c>
      <c r="E14" s="551" t="s">
        <v>351</v>
      </c>
      <c r="F14" s="552">
        <v>1.55E-2</v>
      </c>
      <c r="G14" s="553">
        <v>2.0050999999999999E-2</v>
      </c>
      <c r="H14" s="551">
        <v>10136894.444444446</v>
      </c>
      <c r="I14" s="551">
        <v>1268431901.0599999</v>
      </c>
      <c r="J14" s="552" t="s">
        <v>350</v>
      </c>
      <c r="K14" s="554">
        <v>1.540625E-2</v>
      </c>
      <c r="L14" s="553">
        <v>2.3690050000000001E-2</v>
      </c>
      <c r="M14" s="555">
        <v>7491722.1352090053</v>
      </c>
    </row>
    <row r="15" spans="1:14">
      <c r="A15" s="1"/>
      <c r="B15" s="550" t="s">
        <v>594</v>
      </c>
      <c r="C15" s="550" t="s">
        <v>450</v>
      </c>
      <c r="D15" s="551">
        <v>200000000</v>
      </c>
      <c r="E15" s="551" t="s">
        <v>352</v>
      </c>
      <c r="F15" s="552">
        <v>1.4E-2</v>
      </c>
      <c r="G15" s="553">
        <v>1.8970000000000001E-2</v>
      </c>
      <c r="H15" s="551">
        <v>959038.88888888864</v>
      </c>
      <c r="I15" s="551">
        <v>174540000</v>
      </c>
      <c r="J15" s="552" t="s">
        <v>350</v>
      </c>
      <c r="K15" s="554">
        <v>1.9175000000000001E-2</v>
      </c>
      <c r="L15" s="553">
        <v>2.7458799999999998E-2</v>
      </c>
      <c r="M15" s="555">
        <v>1194882.0948821916</v>
      </c>
    </row>
    <row r="16" spans="1:14">
      <c r="A16" s="1"/>
      <c r="B16" s="550" t="s">
        <v>595</v>
      </c>
      <c r="C16" s="550" t="s">
        <v>450</v>
      </c>
      <c r="D16" s="551">
        <v>500000000</v>
      </c>
      <c r="E16" s="551" t="s">
        <v>351</v>
      </c>
      <c r="F16" s="552">
        <v>1.7500000000000002E-2</v>
      </c>
      <c r="G16" s="553">
        <v>2.2051000000000001E-2</v>
      </c>
      <c r="H16" s="551">
        <v>2787001.388888889</v>
      </c>
      <c r="I16" s="551">
        <v>316455696.19999999</v>
      </c>
      <c r="J16" s="552" t="s">
        <v>350</v>
      </c>
      <c r="K16" s="554">
        <v>1.755E-2</v>
      </c>
      <c r="L16" s="553">
        <v>2.5833800000000001E-2</v>
      </c>
      <c r="M16" s="555">
        <v>2038213.8026540605</v>
      </c>
    </row>
    <row r="17" spans="1:14">
      <c r="A17" s="1"/>
      <c r="B17" s="550" t="s">
        <v>596</v>
      </c>
      <c r="C17" s="550" t="s">
        <v>450</v>
      </c>
      <c r="D17" s="551">
        <v>250000000</v>
      </c>
      <c r="E17" s="551" t="s">
        <v>351</v>
      </c>
      <c r="F17" s="552">
        <v>1.7500000000000002E-2</v>
      </c>
      <c r="G17" s="553">
        <v>2.2051000000000001E-2</v>
      </c>
      <c r="H17" s="551">
        <v>1393500.6944444445</v>
      </c>
      <c r="I17" s="551">
        <v>158227848.09999999</v>
      </c>
      <c r="J17" s="552" t="s">
        <v>350</v>
      </c>
      <c r="K17" s="554">
        <v>1.755E-2</v>
      </c>
      <c r="L17" s="553">
        <v>2.5833800000000001E-2</v>
      </c>
      <c r="M17" s="555">
        <v>1019106.9013270303</v>
      </c>
    </row>
    <row r="18" spans="1:14">
      <c r="A18" s="1"/>
      <c r="B18" s="550" t="s">
        <v>522</v>
      </c>
      <c r="C18" s="550" t="s">
        <v>450</v>
      </c>
      <c r="D18" s="551">
        <v>500000000</v>
      </c>
      <c r="E18" s="551" t="s">
        <v>349</v>
      </c>
      <c r="F18" s="552">
        <v>2E-3</v>
      </c>
      <c r="G18" s="553">
        <v>4.2075000000000003E-3</v>
      </c>
      <c r="H18" s="551">
        <v>163625</v>
      </c>
      <c r="I18" s="551">
        <v>324464344.05000001</v>
      </c>
      <c r="J18" s="552" t="s">
        <v>350</v>
      </c>
      <c r="K18" s="554">
        <v>-7.5000000000000002E-4</v>
      </c>
      <c r="L18" s="553">
        <v>7.5338000000000002E-3</v>
      </c>
      <c r="M18" s="555">
        <v>609438.08824458951</v>
      </c>
    </row>
    <row r="19" spans="1:14">
      <c r="A19" s="1"/>
      <c r="B19" s="550" t="s">
        <v>597</v>
      </c>
      <c r="C19" s="550" t="s">
        <v>598</v>
      </c>
      <c r="D19" s="551">
        <v>500000000</v>
      </c>
      <c r="E19" s="551" t="s">
        <v>351</v>
      </c>
      <c r="F19" s="552">
        <v>1.6500000000000001E-2</v>
      </c>
      <c r="G19" s="553">
        <v>2.1051E-2</v>
      </c>
      <c r="H19" s="551">
        <v>2660612.5</v>
      </c>
      <c r="I19" s="551">
        <v>325023564.20999998</v>
      </c>
      <c r="J19" s="552" t="s">
        <v>350</v>
      </c>
      <c r="K19" s="554">
        <v>1.9425000000000001E-2</v>
      </c>
      <c r="L19" s="553">
        <v>2.7788E-2</v>
      </c>
      <c r="M19" s="555">
        <v>2245334.731973547</v>
      </c>
    </row>
    <row r="20" spans="1:14">
      <c r="A20" s="1"/>
      <c r="B20" s="550" t="s">
        <v>599</v>
      </c>
      <c r="C20" s="550" t="s">
        <v>600</v>
      </c>
      <c r="D20" s="551">
        <v>1200000000</v>
      </c>
      <c r="E20" s="551" t="s">
        <v>352</v>
      </c>
      <c r="F20" s="552">
        <v>1.55E-2</v>
      </c>
      <c r="G20" s="553">
        <v>2.0469999999999999E-2</v>
      </c>
      <c r="H20" s="551">
        <v>6209233.333333334</v>
      </c>
      <c r="I20" s="551">
        <v>997770000</v>
      </c>
      <c r="J20" s="552" t="s">
        <v>350</v>
      </c>
      <c r="K20" s="554">
        <v>2.3965E-2</v>
      </c>
      <c r="L20" s="553">
        <v>3.2248800000000001E-2</v>
      </c>
      <c r="M20" s="555">
        <v>8022182.3315506838</v>
      </c>
    </row>
    <row r="21" spans="1:14">
      <c r="A21" s="1"/>
      <c r="B21" s="550" t="s">
        <v>601</v>
      </c>
      <c r="C21" s="550" t="s">
        <v>450</v>
      </c>
      <c r="D21" s="551">
        <v>20000000000</v>
      </c>
      <c r="E21" s="551" t="s">
        <v>513</v>
      </c>
      <c r="F21" s="552">
        <v>1.2500000000000001E-2</v>
      </c>
      <c r="G21" s="553">
        <v>1.4457100000000001E-2</v>
      </c>
      <c r="H21" s="551">
        <v>72285500</v>
      </c>
      <c r="I21" s="551">
        <v>169491525.41999999</v>
      </c>
      <c r="J21" s="552" t="s">
        <v>350</v>
      </c>
      <c r="K21" s="554">
        <v>1.9975E-2</v>
      </c>
      <c r="L21" s="553">
        <v>2.8208799999999999E-2</v>
      </c>
      <c r="M21" s="555">
        <v>1178914.3255166009</v>
      </c>
    </row>
    <row r="22" spans="1:14">
      <c r="A22" s="1"/>
      <c r="B22" s="550" t="s">
        <v>602</v>
      </c>
      <c r="C22" s="550" t="s">
        <v>450</v>
      </c>
      <c r="D22" s="551">
        <v>1250000000</v>
      </c>
      <c r="E22" s="551" t="s">
        <v>351</v>
      </c>
      <c r="F22" s="552">
        <v>1.55E-2</v>
      </c>
      <c r="G22" s="553">
        <v>2.0050999999999999E-2</v>
      </c>
      <c r="H22" s="551">
        <v>6335559.027777778</v>
      </c>
      <c r="I22" s="551">
        <v>785175879.39999998</v>
      </c>
      <c r="J22" s="552" t="s">
        <v>350</v>
      </c>
      <c r="K22" s="554">
        <v>1.5900000000000001E-2</v>
      </c>
      <c r="L22" s="553">
        <v>2.4183799999999998E-2</v>
      </c>
      <c r="M22" s="555">
        <v>4734128.2611870365</v>
      </c>
    </row>
    <row r="23" spans="1:14">
      <c r="A23" s="1"/>
      <c r="B23" s="550" t="s">
        <v>603</v>
      </c>
      <c r="C23" s="550" t="s">
        <v>450</v>
      </c>
      <c r="D23" s="551">
        <v>140000000</v>
      </c>
      <c r="E23" s="551" t="s">
        <v>351</v>
      </c>
      <c r="F23" s="552">
        <v>2.1999999999999999E-2</v>
      </c>
      <c r="G23" s="553">
        <v>2.6551000000000002E-2</v>
      </c>
      <c r="H23" s="551">
        <v>939610.38888888876</v>
      </c>
      <c r="I23" s="551">
        <v>90177133.659999996</v>
      </c>
      <c r="J23" s="552" t="s">
        <v>350</v>
      </c>
      <c r="K23" s="554">
        <v>2.1024999999999999E-2</v>
      </c>
      <c r="L23" s="553">
        <v>2.9308799999999999E-2</v>
      </c>
      <c r="M23" s="555">
        <v>658935.6309578683</v>
      </c>
    </row>
    <row r="24" spans="1:14" ht="12.75" thickBot="1">
      <c r="A24" s="1"/>
      <c r="B24" s="556" t="s">
        <v>604</v>
      </c>
      <c r="C24" s="556" t="s">
        <v>450</v>
      </c>
      <c r="D24" s="557">
        <v>650000000</v>
      </c>
      <c r="E24" s="557" t="s">
        <v>352</v>
      </c>
      <c r="F24" s="558">
        <v>7.4999999999999997E-3</v>
      </c>
      <c r="G24" s="559">
        <v>9.0699999999999999E-3</v>
      </c>
      <c r="H24" s="557">
        <v>786066.66666666674</v>
      </c>
      <c r="I24" s="557">
        <v>510528595.43000001</v>
      </c>
      <c r="J24" s="558" t="s">
        <v>350</v>
      </c>
      <c r="K24" s="560">
        <v>1.3575E-2</v>
      </c>
      <c r="L24" s="559">
        <v>1.91472E-2</v>
      </c>
      <c r="M24" s="561">
        <v>1285504.8489754251</v>
      </c>
    </row>
    <row r="25" spans="1:14" ht="11.25" customHeight="1">
      <c r="A25" s="1"/>
      <c r="B25" s="453"/>
      <c r="C25" s="453"/>
      <c r="D25" s="437"/>
      <c r="E25" s="437"/>
      <c r="F25" s="448"/>
      <c r="G25" s="548"/>
      <c r="H25" s="437"/>
      <c r="I25" s="437"/>
      <c r="J25" s="448"/>
      <c r="K25" s="549"/>
      <c r="L25" s="448"/>
      <c r="M25" s="500"/>
    </row>
    <row r="27" spans="1:14" ht="12.75" thickBot="1">
      <c r="B27" s="435" t="s">
        <v>334</v>
      </c>
      <c r="C27" s="435"/>
      <c r="D27" s="207"/>
      <c r="E27" s="207"/>
      <c r="F27" s="207"/>
      <c r="G27" s="207"/>
      <c r="H27" s="207"/>
      <c r="I27" s="207"/>
      <c r="J27" s="207"/>
      <c r="K27" s="207"/>
      <c r="L27" s="207"/>
      <c r="M27" s="207"/>
      <c r="N27" s="207"/>
    </row>
    <row r="29" spans="1:14" ht="12.75" thickBot="1"/>
    <row r="30" spans="1:14" ht="12.75" thickBot="1">
      <c r="B30" s="462" t="s">
        <v>256</v>
      </c>
      <c r="C30" s="463" t="s">
        <v>223</v>
      </c>
      <c r="D30" s="464" t="s">
        <v>335</v>
      </c>
      <c r="E30" s="478"/>
    </row>
    <row r="31" spans="1:14" ht="12.75" thickBot="1">
      <c r="B31" s="465"/>
      <c r="C31" s="466"/>
      <c r="D31" s="467"/>
      <c r="E31" s="478"/>
    </row>
    <row r="32" spans="1:14">
      <c r="B32" t="s">
        <v>613</v>
      </c>
    </row>
  </sheetData>
  <mergeCells count="2">
    <mergeCell ref="F5:G5"/>
    <mergeCell ref="K5:L5"/>
  </mergeCells>
  <pageMargins left="0.70866141732283472" right="0.70866141732283472" top="0.74803149606299213" bottom="0.74803149606299213" header="0.31496062992125984" footer="0.31496062992125984"/>
  <pageSetup paperSize="9" scale="66" orientation="landscape" r:id="rId1"/>
  <headerFooter>
    <oddHeader>&amp;CHolmes Master Trust Investor Report - October 2012</oddHeader>
    <oddFooter>&amp;A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view="pageLayout" zoomScale="75" zoomScaleNormal="85" zoomScalePageLayoutView="75" workbookViewId="0"/>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49" t="s">
        <v>146</v>
      </c>
      <c r="C2" s="450"/>
    </row>
    <row r="3" spans="1:3">
      <c r="A3" s="4"/>
      <c r="B3" s="84" t="s">
        <v>147</v>
      </c>
      <c r="C3" s="171"/>
    </row>
    <row r="4" spans="1:3">
      <c r="A4" s="4"/>
      <c r="B4" s="96" t="s">
        <v>427</v>
      </c>
      <c r="C4" s="172" t="s">
        <v>148</v>
      </c>
    </row>
    <row r="5" spans="1:3">
      <c r="A5" s="4"/>
      <c r="B5" s="96"/>
      <c r="C5" s="172"/>
    </row>
    <row r="6" spans="1:3">
      <c r="A6" s="4"/>
      <c r="B6" s="85" t="s">
        <v>149</v>
      </c>
      <c r="C6" s="172"/>
    </row>
    <row r="7" spans="1:3">
      <c r="A7" s="4"/>
      <c r="B7" s="96" t="s">
        <v>174</v>
      </c>
      <c r="C7" s="172" t="s">
        <v>148</v>
      </c>
    </row>
    <row r="8" spans="1:3">
      <c r="A8" s="4"/>
      <c r="B8" s="96" t="s">
        <v>426</v>
      </c>
      <c r="C8" s="172" t="s">
        <v>148</v>
      </c>
    </row>
    <row r="9" spans="1:3">
      <c r="A9" s="4"/>
      <c r="B9" s="96" t="s">
        <v>336</v>
      </c>
      <c r="C9" s="172" t="s">
        <v>148</v>
      </c>
    </row>
    <row r="10" spans="1:3">
      <c r="A10" s="4"/>
      <c r="B10" s="96"/>
      <c r="C10" s="172"/>
    </row>
    <row r="11" spans="1:3">
      <c r="A11" s="4"/>
      <c r="B11" s="96"/>
      <c r="C11" s="172"/>
    </row>
    <row r="12" spans="1:3">
      <c r="A12" s="4"/>
      <c r="B12" s="85" t="s">
        <v>150</v>
      </c>
      <c r="C12" s="172"/>
    </row>
    <row r="13" spans="1:3">
      <c r="A13" s="4"/>
      <c r="B13" s="96"/>
      <c r="C13" s="172"/>
    </row>
    <row r="14" spans="1:3" ht="42" customHeight="1">
      <c r="A14" s="4"/>
      <c r="B14" s="281" t="s">
        <v>428</v>
      </c>
      <c r="C14" s="481"/>
    </row>
    <row r="15" spans="1:3" ht="48">
      <c r="A15" s="4"/>
      <c r="B15" s="280" t="s">
        <v>525</v>
      </c>
      <c r="C15" s="217" t="s">
        <v>148</v>
      </c>
    </row>
    <row r="16" spans="1:3">
      <c r="A16" s="4"/>
      <c r="B16" s="96"/>
      <c r="C16" s="172"/>
    </row>
    <row r="17" spans="1:3" ht="12.75" thickBot="1">
      <c r="A17" s="4"/>
      <c r="B17" s="97" t="s">
        <v>337</v>
      </c>
      <c r="C17" s="123"/>
    </row>
    <row r="18" spans="1:3">
      <c r="A18" s="4"/>
      <c r="B18" s="69"/>
      <c r="C18" s="98"/>
    </row>
    <row r="19" spans="1:3">
      <c r="A19" s="2"/>
      <c r="B19" s="13"/>
      <c r="C19" s="3"/>
    </row>
    <row r="20" spans="1:3">
      <c r="A20" s="4"/>
      <c r="B20" s="79" t="s">
        <v>151</v>
      </c>
      <c r="C20" s="99"/>
    </row>
    <row r="21" spans="1:3">
      <c r="A21" s="451">
        <v>1</v>
      </c>
      <c r="B21" s="173" t="s">
        <v>452</v>
      </c>
    </row>
    <row r="22" spans="1:3" ht="24">
      <c r="B22" s="14" t="s">
        <v>561</v>
      </c>
    </row>
    <row r="23" spans="1:3">
      <c r="A23" s="451">
        <v>2</v>
      </c>
      <c r="B23" s="173" t="s">
        <v>453</v>
      </c>
    </row>
    <row r="24" spans="1:3" ht="12" customHeight="1">
      <c r="B24" s="714" t="s">
        <v>454</v>
      </c>
    </row>
    <row r="25" spans="1:3">
      <c r="B25" s="714"/>
    </row>
    <row r="26" spans="1:3">
      <c r="B26" s="714"/>
    </row>
    <row r="27" spans="1:3">
      <c r="A27" s="451">
        <v>3</v>
      </c>
      <c r="B27" s="173" t="s">
        <v>504</v>
      </c>
    </row>
    <row r="28" spans="1:3" ht="12" customHeight="1">
      <c r="B28" s="14" t="s">
        <v>503</v>
      </c>
    </row>
    <row r="29" spans="1:3">
      <c r="A29" s="451">
        <v>4</v>
      </c>
      <c r="B29" s="173" t="s">
        <v>520</v>
      </c>
    </row>
    <row r="30" spans="1:3" ht="12" customHeight="1">
      <c r="B30" s="715" t="s">
        <v>521</v>
      </c>
    </row>
    <row r="31" spans="1:3">
      <c r="B31" s="715"/>
    </row>
    <row r="32" spans="1:3">
      <c r="B32" s="715"/>
    </row>
    <row r="33" spans="1:2">
      <c r="B33" s="715"/>
    </row>
    <row r="34" spans="1:2">
      <c r="A34" s="451">
        <v>5</v>
      </c>
      <c r="B34" s="18" t="s">
        <v>526</v>
      </c>
    </row>
    <row r="35" spans="1:2">
      <c r="A35" s="451"/>
      <c r="B35" s="542" t="s">
        <v>527</v>
      </c>
    </row>
    <row r="36" spans="1:2">
      <c r="A36" s="451">
        <v>6</v>
      </c>
      <c r="B36" s="18" t="s">
        <v>528</v>
      </c>
    </row>
    <row r="37" spans="1:2">
      <c r="A37" s="451"/>
      <c r="B37" s="542" t="s">
        <v>570</v>
      </c>
    </row>
    <row r="38" spans="1:2">
      <c r="A38" s="451">
        <v>7</v>
      </c>
      <c r="B38" s="18" t="s">
        <v>529</v>
      </c>
    </row>
    <row r="39" spans="1:2">
      <c r="A39" s="451"/>
      <c r="B39" s="542" t="s">
        <v>543</v>
      </c>
    </row>
    <row r="40" spans="1:2">
      <c r="A40" s="451">
        <v>8</v>
      </c>
      <c r="B40" s="18" t="s">
        <v>126</v>
      </c>
    </row>
    <row r="41" spans="1:2">
      <c r="A41" s="451"/>
      <c r="B41" s="542" t="s">
        <v>530</v>
      </c>
    </row>
    <row r="42" spans="1:2">
      <c r="A42" s="451">
        <v>9</v>
      </c>
      <c r="B42" s="18" t="s">
        <v>531</v>
      </c>
    </row>
    <row r="43" spans="1:2">
      <c r="A43" s="451"/>
      <c r="B43" s="542" t="s">
        <v>532</v>
      </c>
    </row>
    <row r="44" spans="1:2">
      <c r="A44" s="451">
        <v>10</v>
      </c>
      <c r="B44" s="18" t="s">
        <v>579</v>
      </c>
    </row>
    <row r="45" spans="1:2">
      <c r="B45" s="542" t="s">
        <v>582</v>
      </c>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October 2012</oddHeader>
    <oddFooter>&amp;A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G32"/>
  <sheetViews>
    <sheetView view="pageLayout" zoomScale="75" zoomScaleNormal="70" zoomScalePageLayoutView="75" workbookViewId="0"/>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5" t="s">
        <v>234</v>
      </c>
      <c r="C1" s="186"/>
      <c r="D1" s="187"/>
      <c r="E1" s="187"/>
      <c r="F1" s="188"/>
      <c r="G1" s="189"/>
    </row>
    <row r="2" spans="2:7" ht="12.75" thickBot="1">
      <c r="B2" s="185"/>
      <c r="C2" s="190"/>
      <c r="D2" s="191"/>
      <c r="E2" s="191"/>
      <c r="F2" s="188"/>
      <c r="G2" s="189"/>
    </row>
    <row r="3" spans="2:7" ht="12.75" thickBot="1">
      <c r="B3" s="341" t="s">
        <v>455</v>
      </c>
      <c r="C3" s="192" t="s">
        <v>335</v>
      </c>
      <c r="D3" s="193" t="s">
        <v>235</v>
      </c>
      <c r="E3" s="194" t="s">
        <v>236</v>
      </c>
      <c r="F3" s="193" t="s">
        <v>237</v>
      </c>
      <c r="G3" s="342" t="s">
        <v>238</v>
      </c>
    </row>
    <row r="4" spans="2:7">
      <c r="B4" s="215" t="s">
        <v>239</v>
      </c>
      <c r="C4" s="171" t="s">
        <v>497</v>
      </c>
      <c r="D4" s="171"/>
      <c r="E4" s="208"/>
      <c r="F4" s="457"/>
      <c r="G4" s="209"/>
    </row>
    <row r="5" spans="2:7">
      <c r="B5" s="211" t="s">
        <v>200</v>
      </c>
      <c r="C5" s="212" t="s">
        <v>265</v>
      </c>
      <c r="D5" s="212"/>
      <c r="E5" s="212"/>
      <c r="F5" s="458"/>
      <c r="G5" s="212"/>
    </row>
    <row r="6" spans="2:7">
      <c r="B6" s="215" t="s">
        <v>240</v>
      </c>
      <c r="C6" s="343" t="s">
        <v>266</v>
      </c>
      <c r="D6" s="343"/>
      <c r="E6" s="343"/>
      <c r="F6" s="344"/>
      <c r="G6" s="345"/>
    </row>
    <row r="7" spans="2:7">
      <c r="B7" s="673" t="s">
        <v>194</v>
      </c>
      <c r="C7" s="674" t="s">
        <v>241</v>
      </c>
      <c r="D7" s="674" t="s">
        <v>641</v>
      </c>
      <c r="E7" s="674" t="s">
        <v>642</v>
      </c>
      <c r="F7" s="459" t="s">
        <v>121</v>
      </c>
      <c r="G7" s="214" t="s">
        <v>562</v>
      </c>
    </row>
    <row r="8" spans="2:7" ht="24">
      <c r="B8" s="673"/>
      <c r="C8" s="674"/>
      <c r="D8" s="674"/>
      <c r="E8" s="674"/>
      <c r="F8" s="459" t="s">
        <v>456</v>
      </c>
      <c r="G8" s="214" t="s">
        <v>575</v>
      </c>
    </row>
    <row r="9" spans="2:7">
      <c r="B9" s="673"/>
      <c r="C9" s="674"/>
      <c r="D9" s="674"/>
      <c r="E9" s="674"/>
      <c r="F9" s="459" t="s">
        <v>258</v>
      </c>
      <c r="G9" s="214" t="s">
        <v>581</v>
      </c>
    </row>
    <row r="10" spans="2:7">
      <c r="B10" s="673"/>
      <c r="C10" s="674"/>
      <c r="D10" s="674"/>
      <c r="E10" s="674"/>
      <c r="F10" s="459" t="s">
        <v>457</v>
      </c>
      <c r="G10" s="214" t="s">
        <v>576</v>
      </c>
    </row>
    <row r="11" spans="2:7">
      <c r="B11" s="673"/>
      <c r="C11" s="674"/>
      <c r="D11" s="674"/>
      <c r="E11" s="674"/>
      <c r="F11" s="459" t="s">
        <v>258</v>
      </c>
      <c r="G11" s="214" t="s">
        <v>259</v>
      </c>
    </row>
    <row r="12" spans="2:7">
      <c r="B12" s="215" t="s">
        <v>242</v>
      </c>
      <c r="C12" s="172" t="s">
        <v>241</v>
      </c>
      <c r="D12" s="172" t="s">
        <v>641</v>
      </c>
      <c r="E12" s="172" t="s">
        <v>642</v>
      </c>
      <c r="G12" s="210"/>
    </row>
    <row r="13" spans="2:7">
      <c r="B13" s="211" t="s">
        <v>243</v>
      </c>
      <c r="C13" s="212" t="s">
        <v>241</v>
      </c>
      <c r="D13" s="212" t="s">
        <v>641</v>
      </c>
      <c r="E13" s="212" t="s">
        <v>642</v>
      </c>
      <c r="F13" s="460"/>
      <c r="G13" s="214"/>
    </row>
    <row r="14" spans="2:7">
      <c r="B14" s="215" t="s">
        <v>260</v>
      </c>
      <c r="C14" s="172" t="s">
        <v>241</v>
      </c>
      <c r="D14" s="172" t="s">
        <v>641</v>
      </c>
      <c r="E14" s="172" t="s">
        <v>642</v>
      </c>
      <c r="G14" s="216"/>
    </row>
    <row r="15" spans="2:7" ht="120">
      <c r="B15" s="675" t="s">
        <v>565</v>
      </c>
      <c r="C15" s="674" t="s">
        <v>241</v>
      </c>
      <c r="D15" s="674" t="s">
        <v>641</v>
      </c>
      <c r="E15" s="674" t="s">
        <v>642</v>
      </c>
      <c r="F15" s="461" t="s">
        <v>554</v>
      </c>
      <c r="G15" s="214" t="s">
        <v>458</v>
      </c>
    </row>
    <row r="16" spans="2:7" ht="48">
      <c r="B16" s="675"/>
      <c r="C16" s="674"/>
      <c r="D16" s="674" t="e">
        <v>#N/A</v>
      </c>
      <c r="E16" s="674" t="e">
        <v>#N/A</v>
      </c>
      <c r="F16" s="459" t="s">
        <v>261</v>
      </c>
      <c r="G16" s="214" t="s">
        <v>459</v>
      </c>
    </row>
    <row r="17" spans="2:7" ht="60">
      <c r="B17" s="529" t="s">
        <v>566</v>
      </c>
      <c r="C17" s="530" t="s">
        <v>567</v>
      </c>
      <c r="D17" s="530" t="s">
        <v>641</v>
      </c>
      <c r="E17" s="530" t="s">
        <v>642</v>
      </c>
      <c r="F17" s="531" t="s">
        <v>568</v>
      </c>
      <c r="G17" s="532" t="s">
        <v>577</v>
      </c>
    </row>
    <row r="18" spans="2:7" s="344" customFormat="1" ht="132">
      <c r="B18" s="525" t="s">
        <v>460</v>
      </c>
      <c r="C18" s="528" t="s">
        <v>241</v>
      </c>
      <c r="D18" s="569" t="s">
        <v>641</v>
      </c>
      <c r="E18" s="569" t="s">
        <v>642</v>
      </c>
      <c r="F18" s="459" t="s">
        <v>554</v>
      </c>
      <c r="G18" s="214" t="s">
        <v>461</v>
      </c>
    </row>
    <row r="19" spans="2:7" ht="24">
      <c r="B19" s="677" t="s">
        <v>244</v>
      </c>
      <c r="C19" s="678" t="s">
        <v>241</v>
      </c>
      <c r="D19" s="678" t="s">
        <v>641</v>
      </c>
      <c r="E19" s="678" t="s">
        <v>642</v>
      </c>
      <c r="F19" s="346" t="s">
        <v>555</v>
      </c>
      <c r="G19" s="345" t="s">
        <v>535</v>
      </c>
    </row>
    <row r="20" spans="2:7">
      <c r="B20" s="677"/>
      <c r="C20" s="678"/>
      <c r="D20" s="678"/>
      <c r="E20" s="678"/>
      <c r="F20" s="346" t="s">
        <v>533</v>
      </c>
      <c r="G20" s="345" t="s">
        <v>534</v>
      </c>
    </row>
    <row r="21" spans="2:7" ht="24">
      <c r="B21" s="677"/>
      <c r="C21" s="678"/>
      <c r="D21" s="678" t="e">
        <v>#N/A</v>
      </c>
      <c r="E21" s="678" t="e">
        <v>#N/A</v>
      </c>
      <c r="F21" s="346" t="s">
        <v>556</v>
      </c>
      <c r="G21" s="345" t="s">
        <v>262</v>
      </c>
    </row>
    <row r="22" spans="2:7" ht="36" customHeight="1">
      <c r="B22" s="673" t="s">
        <v>462</v>
      </c>
      <c r="C22" s="674" t="s">
        <v>245</v>
      </c>
      <c r="D22" s="674" t="s">
        <v>641</v>
      </c>
      <c r="E22" s="674" t="s">
        <v>642</v>
      </c>
      <c r="F22" s="459" t="s">
        <v>557</v>
      </c>
      <c r="G22" s="214" t="s">
        <v>263</v>
      </c>
    </row>
    <row r="23" spans="2:7" ht="36" customHeight="1">
      <c r="B23" s="673"/>
      <c r="C23" s="674"/>
      <c r="D23" s="674" t="e">
        <v>#N/A</v>
      </c>
      <c r="E23" s="674" t="e">
        <v>#N/A</v>
      </c>
      <c r="F23" s="676" t="s">
        <v>558</v>
      </c>
      <c r="G23" s="676" t="s">
        <v>264</v>
      </c>
    </row>
    <row r="24" spans="2:7">
      <c r="B24" s="673"/>
      <c r="C24" s="674"/>
      <c r="D24" s="674" t="e">
        <v>#N/A</v>
      </c>
      <c r="E24" s="674" t="e">
        <v>#N/A</v>
      </c>
      <c r="F24" s="676"/>
      <c r="G24" s="676"/>
    </row>
    <row r="25" spans="2:7">
      <c r="B25" s="673"/>
      <c r="C25" s="528"/>
      <c r="D25" s="528"/>
      <c r="E25" s="528"/>
      <c r="F25" s="676"/>
      <c r="G25" s="676"/>
    </row>
    <row r="26" spans="2:7">
      <c r="B26" s="673"/>
      <c r="C26" s="528" t="s">
        <v>464</v>
      </c>
      <c r="D26" s="547" t="s">
        <v>580</v>
      </c>
      <c r="E26" s="528" t="s">
        <v>500</v>
      </c>
      <c r="F26" s="459" t="s">
        <v>463</v>
      </c>
      <c r="G26" s="213" t="s">
        <v>463</v>
      </c>
    </row>
    <row r="27" spans="2:7" ht="24">
      <c r="B27" s="526"/>
      <c r="C27" s="527" t="s">
        <v>518</v>
      </c>
      <c r="D27" s="543" t="s">
        <v>574</v>
      </c>
      <c r="E27" s="527" t="s">
        <v>500</v>
      </c>
      <c r="F27" s="533" t="s">
        <v>578</v>
      </c>
      <c r="G27" s="524" t="s">
        <v>463</v>
      </c>
    </row>
    <row r="28" spans="2:7">
      <c r="B28" s="525"/>
      <c r="C28" s="528" t="s">
        <v>519</v>
      </c>
      <c r="D28" s="528" t="s">
        <v>552</v>
      </c>
      <c r="E28" s="566" t="s">
        <v>612</v>
      </c>
      <c r="F28" s="459" t="s">
        <v>463</v>
      </c>
      <c r="G28" s="213" t="s">
        <v>463</v>
      </c>
    </row>
    <row r="29" spans="2:7">
      <c r="B29" s="347" t="s">
        <v>465</v>
      </c>
      <c r="C29" s="343" t="s">
        <v>416</v>
      </c>
      <c r="D29" s="343" t="s">
        <v>540</v>
      </c>
      <c r="E29" s="343" t="s">
        <v>615</v>
      </c>
      <c r="F29" s="344"/>
      <c r="G29" s="524"/>
    </row>
    <row r="30" spans="2:7">
      <c r="B30" s="211" t="s">
        <v>466</v>
      </c>
      <c r="C30" s="212" t="s">
        <v>417</v>
      </c>
      <c r="D30" s="212"/>
      <c r="E30" s="212"/>
      <c r="F30" s="459"/>
      <c r="G30" s="213"/>
    </row>
    <row r="31" spans="2:7" ht="12.75" thickBot="1">
      <c r="B31" s="534" t="s">
        <v>467</v>
      </c>
      <c r="C31" s="535" t="s">
        <v>416</v>
      </c>
      <c r="D31" s="536"/>
      <c r="E31" s="536"/>
      <c r="F31" s="537"/>
      <c r="G31" s="536"/>
    </row>
    <row r="32" spans="2:7">
      <c r="B32" t="s">
        <v>468</v>
      </c>
      <c r="E32" s="348"/>
      <c r="F32" s="346"/>
      <c r="G32" s="348"/>
    </row>
  </sheetData>
  <mergeCells count="18">
    <mergeCell ref="G23:G25"/>
    <mergeCell ref="F23:F25"/>
    <mergeCell ref="B19:B21"/>
    <mergeCell ref="B22:B26"/>
    <mergeCell ref="C22:C24"/>
    <mergeCell ref="D22:D24"/>
    <mergeCell ref="E22:E24"/>
    <mergeCell ref="C19:C21"/>
    <mergeCell ref="D19:D21"/>
    <mergeCell ref="E19:E21"/>
    <mergeCell ref="B7:B11"/>
    <mergeCell ref="C7:C11"/>
    <mergeCell ref="D7:D11"/>
    <mergeCell ref="E7:E11"/>
    <mergeCell ref="B15:B16"/>
    <mergeCell ref="C15:C16"/>
    <mergeCell ref="D15:D16"/>
    <mergeCell ref="E15:E16"/>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October 2012</oddHeader>
    <oddFooter>&amp;CPage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O74"/>
  <sheetViews>
    <sheetView view="pageLayout" zoomScale="75" zoomScaleNormal="100" zoomScalePageLayoutView="75" workbookViewId="0"/>
  </sheetViews>
  <sheetFormatPr defaultColWidth="15.7109375" defaultRowHeight="12"/>
  <cols>
    <col min="1" max="1" width="6.42578125" style="1" customWidth="1"/>
    <col min="2" max="2" width="32.140625" style="1" customWidth="1"/>
    <col min="3" max="3" width="21.42578125" style="1" customWidth="1"/>
    <col min="4" max="5" width="17"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0.710937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2" t="s">
        <v>6</v>
      </c>
      <c r="C4" s="283"/>
      <c r="D4" s="284"/>
      <c r="E4" s="284"/>
      <c r="F4" s="285"/>
      <c r="J4" s="286" t="s">
        <v>153</v>
      </c>
      <c r="K4" s="287"/>
      <c r="L4" s="495"/>
      <c r="M4" s="497"/>
      <c r="N4" s="471"/>
    </row>
    <row r="5" spans="2:15" ht="12.75" thickBot="1">
      <c r="B5" s="288"/>
      <c r="C5" s="289"/>
      <c r="D5" s="289"/>
      <c r="E5" s="289"/>
      <c r="F5" s="290"/>
      <c r="J5" s="291"/>
      <c r="K5" s="292"/>
      <c r="L5" s="496"/>
      <c r="M5" s="293"/>
      <c r="N5" s="472"/>
    </row>
    <row r="6" spans="2:15">
      <c r="B6" s="517" t="s">
        <v>7</v>
      </c>
      <c r="C6" s="75"/>
      <c r="D6" s="101"/>
      <c r="E6" s="77"/>
      <c r="F6" s="574">
        <v>115191</v>
      </c>
      <c r="J6" s="485" t="s">
        <v>627</v>
      </c>
      <c r="K6" s="43"/>
      <c r="L6" s="489"/>
      <c r="M6" s="492"/>
      <c r="N6" s="579">
        <v>13521660337.250002</v>
      </c>
    </row>
    <row r="7" spans="2:15" ht="12.75" thickBot="1">
      <c r="B7" s="62" t="s">
        <v>8</v>
      </c>
      <c r="C7" s="76"/>
      <c r="D7" s="100"/>
      <c r="E7" s="102"/>
      <c r="F7" s="575">
        <v>6399214137.6800003</v>
      </c>
      <c r="J7" s="486" t="s">
        <v>628</v>
      </c>
      <c r="K7" s="484"/>
      <c r="L7" s="490"/>
      <c r="M7" s="493"/>
      <c r="N7" s="488">
        <v>13768517288.439997</v>
      </c>
      <c r="O7" s="294"/>
    </row>
    <row r="8" spans="2:15">
      <c r="B8" s="517" t="s">
        <v>619</v>
      </c>
      <c r="C8" s="75"/>
      <c r="D8" s="101"/>
      <c r="E8" s="77"/>
      <c r="F8" s="576">
        <v>131078</v>
      </c>
      <c r="G8"/>
      <c r="J8" s="485" t="s">
        <v>629</v>
      </c>
      <c r="K8" s="43"/>
      <c r="L8" s="489"/>
      <c r="M8" s="494"/>
      <c r="N8" s="579">
        <v>38173761.269999981</v>
      </c>
    </row>
    <row r="9" spans="2:15">
      <c r="B9" s="518" t="s">
        <v>620</v>
      </c>
      <c r="C9" s="51"/>
      <c r="D9" s="18"/>
      <c r="E9" s="445"/>
      <c r="F9" s="577">
        <v>13379476012.049999</v>
      </c>
      <c r="G9"/>
      <c r="J9" s="487" t="s">
        <v>630</v>
      </c>
      <c r="K9" s="43"/>
      <c r="L9" s="489"/>
      <c r="M9" s="494"/>
      <c r="N9" s="488">
        <v>53651989.270000458</v>
      </c>
    </row>
    <row r="10" spans="2:15" ht="12.75" thickBot="1">
      <c r="B10" s="62" t="s">
        <v>621</v>
      </c>
      <c r="C10" s="76"/>
      <c r="D10" s="100"/>
      <c r="E10" s="446"/>
      <c r="F10" s="578">
        <v>2.94204282431E-2</v>
      </c>
      <c r="J10" s="487" t="s">
        <v>631</v>
      </c>
      <c r="K10" s="43"/>
      <c r="L10" s="489"/>
      <c r="M10" s="494"/>
      <c r="N10" s="488">
        <v>187367383.65000015</v>
      </c>
    </row>
    <row r="11" spans="2:15" ht="12.75" thickBot="1">
      <c r="J11" s="568" t="s">
        <v>614</v>
      </c>
      <c r="K11" s="484"/>
      <c r="L11" s="490"/>
      <c r="M11" s="493"/>
      <c r="N11" s="488">
        <v>889451129</v>
      </c>
    </row>
    <row r="12" spans="2:15">
      <c r="B12" s="51"/>
      <c r="C12" s="51"/>
      <c r="D12" s="18"/>
      <c r="E12" s="18"/>
      <c r="F12" s="124"/>
      <c r="J12" s="485" t="s">
        <v>632</v>
      </c>
      <c r="K12" s="43"/>
      <c r="L12" s="489"/>
      <c r="M12" s="494"/>
      <c r="N12" s="579">
        <v>11873420931.750942</v>
      </c>
    </row>
    <row r="13" spans="2:15">
      <c r="B13" s="51"/>
      <c r="C13" s="51"/>
      <c r="D13" s="18"/>
      <c r="E13" s="18"/>
      <c r="F13" s="124"/>
      <c r="J13" s="487" t="s">
        <v>633</v>
      </c>
      <c r="K13" s="43"/>
      <c r="L13" s="489"/>
      <c r="M13" s="494"/>
      <c r="N13" s="580">
        <v>0.87810377095788861</v>
      </c>
    </row>
    <row r="14" spans="2:15">
      <c r="B14" s="51"/>
      <c r="C14" s="51"/>
      <c r="D14" s="18"/>
      <c r="E14" s="18"/>
      <c r="F14" s="124"/>
      <c r="J14" s="487" t="s">
        <v>634</v>
      </c>
      <c r="K14" s="43"/>
      <c r="L14" s="489"/>
      <c r="M14" s="494"/>
      <c r="N14" s="488">
        <v>1648239405.4990673</v>
      </c>
    </row>
    <row r="15" spans="2:15">
      <c r="B15" s="51"/>
      <c r="C15" s="51"/>
      <c r="D15" s="18"/>
      <c r="E15" s="18"/>
      <c r="F15" s="124"/>
      <c r="J15" s="487" t="s">
        <v>635</v>
      </c>
      <c r="K15" s="43"/>
      <c r="L15" s="489"/>
      <c r="M15" s="494"/>
      <c r="N15" s="580">
        <v>0.12189622904211198</v>
      </c>
    </row>
    <row r="16" spans="2:15">
      <c r="B16" s="51"/>
      <c r="C16" s="51"/>
      <c r="D16" s="18"/>
      <c r="E16" s="18"/>
      <c r="F16" s="124"/>
      <c r="J16" s="487" t="s">
        <v>636</v>
      </c>
      <c r="K16" s="43"/>
      <c r="L16" s="126" t="s">
        <v>559</v>
      </c>
      <c r="M16" s="61"/>
      <c r="N16" s="581"/>
    </row>
    <row r="17" spans="2:14" ht="12" customHeight="1">
      <c r="B17" s="51"/>
      <c r="C17" s="51"/>
      <c r="D17" s="18"/>
      <c r="E17" s="18"/>
      <c r="F17" s="124"/>
      <c r="J17" s="487" t="s">
        <v>526</v>
      </c>
      <c r="K17" s="18"/>
      <c r="M17" s="61"/>
      <c r="N17" s="488">
        <v>187794417.69999999</v>
      </c>
    </row>
    <row r="18" spans="2:14" ht="12" customHeight="1">
      <c r="J18" s="487" t="s">
        <v>528</v>
      </c>
      <c r="K18" s="18"/>
      <c r="L18" s="512"/>
      <c r="M18" s="61"/>
      <c r="N18" s="488">
        <v>567909734.16450012</v>
      </c>
    </row>
    <row r="19" spans="2:14">
      <c r="J19" s="487" t="s">
        <v>529</v>
      </c>
      <c r="K19" s="18"/>
      <c r="L19" s="512"/>
      <c r="M19" s="61"/>
      <c r="N19" s="488">
        <v>149861277.75600004</v>
      </c>
    </row>
    <row r="20" spans="2:14">
      <c r="J20" s="487" t="s">
        <v>126</v>
      </c>
      <c r="K20" s="18"/>
      <c r="L20" s="512"/>
      <c r="M20" s="61"/>
      <c r="N20" s="488">
        <v>0</v>
      </c>
    </row>
    <row r="21" spans="2:14">
      <c r="J21" s="487" t="s">
        <v>531</v>
      </c>
      <c r="K21" s="18"/>
      <c r="L21" s="512"/>
      <c r="M21" s="61"/>
      <c r="N21" s="488">
        <v>165073.38</v>
      </c>
    </row>
    <row r="22" spans="2:14">
      <c r="J22" s="487" t="s">
        <v>541</v>
      </c>
      <c r="K22" s="126"/>
      <c r="M22" s="61"/>
      <c r="N22" s="488">
        <v>905730503.00050008</v>
      </c>
    </row>
    <row r="23" spans="2:14" ht="30.75" customHeight="1" thickBot="1">
      <c r="J23" s="103" t="s">
        <v>637</v>
      </c>
      <c r="K23" s="470"/>
      <c r="L23" s="491"/>
      <c r="M23" s="330"/>
      <c r="N23" s="582">
        <v>6.6983675111654595E-2</v>
      </c>
    </row>
    <row r="24" spans="2:14" ht="36" customHeight="1">
      <c r="B24" s="679" t="s">
        <v>606</v>
      </c>
      <c r="C24" s="680"/>
      <c r="D24" s="482" t="s">
        <v>10</v>
      </c>
      <c r="E24" s="295" t="s">
        <v>11</v>
      </c>
      <c r="F24" s="295" t="s">
        <v>12</v>
      </c>
      <c r="G24" s="295" t="s">
        <v>13</v>
      </c>
      <c r="H24" s="296" t="s">
        <v>14</v>
      </c>
      <c r="J24" s="685" t="s">
        <v>638</v>
      </c>
      <c r="K24" s="685"/>
      <c r="L24" s="685"/>
      <c r="M24" s="685"/>
      <c r="N24" s="686"/>
    </row>
    <row r="25" spans="2:14" ht="12.75" thickBot="1">
      <c r="B25" s="291"/>
      <c r="C25" s="293"/>
      <c r="D25" s="297"/>
      <c r="E25" s="298" t="s">
        <v>15</v>
      </c>
      <c r="F25" s="298" t="s">
        <v>15</v>
      </c>
      <c r="G25" s="299" t="s">
        <v>16</v>
      </c>
      <c r="H25" s="299" t="s">
        <v>16</v>
      </c>
      <c r="J25" s="685"/>
      <c r="K25" s="685"/>
      <c r="L25" s="685"/>
      <c r="M25" s="685"/>
      <c r="N25" s="685"/>
    </row>
    <row r="26" spans="2:14">
      <c r="B26" s="518" t="s">
        <v>17</v>
      </c>
      <c r="C26" s="591"/>
      <c r="D26" s="583">
        <v>126560</v>
      </c>
      <c r="E26" s="583">
        <v>12852915857.200001</v>
      </c>
      <c r="F26" s="584">
        <v>0</v>
      </c>
      <c r="G26" s="585">
        <v>96.61</v>
      </c>
      <c r="H26" s="586">
        <v>96.14</v>
      </c>
      <c r="M26" s="126"/>
      <c r="N26" s="469"/>
    </row>
    <row r="27" spans="2:14">
      <c r="B27" s="518" t="s">
        <v>323</v>
      </c>
      <c r="C27" s="135"/>
      <c r="D27" s="587">
        <v>1605</v>
      </c>
      <c r="E27" s="587">
        <v>185361001.03999999</v>
      </c>
      <c r="F27" s="588">
        <v>1413947.9</v>
      </c>
      <c r="G27" s="589">
        <v>1.23</v>
      </c>
      <c r="H27" s="590">
        <v>1.39</v>
      </c>
    </row>
    <row r="28" spans="2:14">
      <c r="B28" s="518" t="s">
        <v>324</v>
      </c>
      <c r="C28" s="135"/>
      <c r="D28" s="587">
        <v>940</v>
      </c>
      <c r="E28" s="587">
        <v>108491943.39</v>
      </c>
      <c r="F28" s="588">
        <v>1422895.97</v>
      </c>
      <c r="G28" s="589">
        <v>0.72</v>
      </c>
      <c r="H28" s="590">
        <v>0.81</v>
      </c>
    </row>
    <row r="29" spans="2:14">
      <c r="B29" s="518" t="s">
        <v>325</v>
      </c>
      <c r="C29" s="135"/>
      <c r="D29" s="587">
        <v>521</v>
      </c>
      <c r="E29" s="587">
        <v>61828931.850000001</v>
      </c>
      <c r="F29" s="588">
        <v>1137737.3700000001</v>
      </c>
      <c r="G29" s="589">
        <v>0.4</v>
      </c>
      <c r="H29" s="590">
        <v>0.46</v>
      </c>
    </row>
    <row r="30" spans="2:14">
      <c r="B30" s="518" t="s">
        <v>326</v>
      </c>
      <c r="C30" s="135"/>
      <c r="D30" s="587">
        <v>328</v>
      </c>
      <c r="E30" s="587">
        <v>40002568.649999999</v>
      </c>
      <c r="F30" s="588">
        <v>905257.05</v>
      </c>
      <c r="G30" s="589">
        <v>0.25</v>
      </c>
      <c r="H30" s="590">
        <v>0.3</v>
      </c>
    </row>
    <row r="31" spans="2:14">
      <c r="B31" s="518" t="s">
        <v>327</v>
      </c>
      <c r="C31" s="135"/>
      <c r="D31" s="587">
        <v>263</v>
      </c>
      <c r="E31" s="587">
        <v>31873247.129999999</v>
      </c>
      <c r="F31" s="588">
        <v>899497.58</v>
      </c>
      <c r="G31" s="589">
        <v>0.2</v>
      </c>
      <c r="H31" s="590">
        <v>0.24</v>
      </c>
    </row>
    <row r="32" spans="2:14">
      <c r="B32" s="518" t="s">
        <v>328</v>
      </c>
      <c r="C32" s="135"/>
      <c r="D32" s="588">
        <v>180</v>
      </c>
      <c r="E32" s="588">
        <v>20572945.989999998</v>
      </c>
      <c r="F32" s="588">
        <v>662833.18999999994</v>
      </c>
      <c r="G32" s="589">
        <v>0.14000000000000001</v>
      </c>
      <c r="H32" s="590">
        <v>0.15</v>
      </c>
    </row>
    <row r="33" spans="2:15">
      <c r="B33" s="518" t="s">
        <v>329</v>
      </c>
      <c r="C33" s="135"/>
      <c r="D33" s="588">
        <v>100</v>
      </c>
      <c r="E33" s="588">
        <v>11465208.189999999</v>
      </c>
      <c r="F33" s="588">
        <v>416646.62</v>
      </c>
      <c r="G33" s="589">
        <v>0.08</v>
      </c>
      <c r="H33" s="590">
        <v>0.09</v>
      </c>
    </row>
    <row r="34" spans="2:15">
      <c r="B34" s="518" t="s">
        <v>330</v>
      </c>
      <c r="C34" s="135"/>
      <c r="D34" s="588">
        <v>86</v>
      </c>
      <c r="E34" s="588">
        <v>9371685.6899999995</v>
      </c>
      <c r="F34" s="588">
        <v>397761.5</v>
      </c>
      <c r="G34" s="589">
        <v>7.0000000000000007E-2</v>
      </c>
      <c r="H34" s="590">
        <v>7.0000000000000007E-2</v>
      </c>
    </row>
    <row r="35" spans="2:15">
      <c r="B35" s="518" t="s">
        <v>331</v>
      </c>
      <c r="C35" s="135"/>
      <c r="D35" s="588">
        <v>66</v>
      </c>
      <c r="E35" s="588">
        <v>8717765.3200000003</v>
      </c>
      <c r="F35" s="588">
        <v>402318.95</v>
      </c>
      <c r="G35" s="589">
        <v>0.05</v>
      </c>
      <c r="H35" s="590">
        <v>7.0000000000000007E-2</v>
      </c>
    </row>
    <row r="36" spans="2:15">
      <c r="B36" s="518" t="s">
        <v>332</v>
      </c>
      <c r="C36" s="135"/>
      <c r="D36" s="588">
        <v>53</v>
      </c>
      <c r="E36" s="588">
        <v>5889318.8700000001</v>
      </c>
      <c r="F36" s="588">
        <v>318939.90999999997</v>
      </c>
      <c r="G36" s="589">
        <v>0.04</v>
      </c>
      <c r="H36" s="590">
        <v>0.04</v>
      </c>
      <c r="J36" s="294"/>
    </row>
    <row r="37" spans="2:15">
      <c r="B37" s="518" t="s">
        <v>333</v>
      </c>
      <c r="C37" s="135"/>
      <c r="D37" s="588">
        <v>41</v>
      </c>
      <c r="E37" s="588">
        <v>4355664.8600000003</v>
      </c>
      <c r="F37" s="588">
        <v>222252.58</v>
      </c>
      <c r="G37" s="589">
        <v>0.03</v>
      </c>
      <c r="H37" s="590">
        <v>0.03</v>
      </c>
    </row>
    <row r="38" spans="2:15" ht="12.75" thickBot="1">
      <c r="B38" s="518" t="s">
        <v>18</v>
      </c>
      <c r="C38" s="592"/>
      <c r="D38" s="588">
        <v>257</v>
      </c>
      <c r="E38" s="588">
        <v>27944023.059999999</v>
      </c>
      <c r="F38" s="588">
        <v>2413481.2200000002</v>
      </c>
      <c r="G38" s="589">
        <v>0.2</v>
      </c>
      <c r="H38" s="590">
        <v>0.21</v>
      </c>
      <c r="I38" s="499"/>
    </row>
    <row r="39" spans="2:15" ht="12.75" thickBot="1">
      <c r="B39" s="70" t="s">
        <v>19</v>
      </c>
      <c r="C39" s="300"/>
      <c r="D39" s="301">
        <v>131000</v>
      </c>
      <c r="E39" s="301">
        <v>13368790161.24</v>
      </c>
      <c r="F39" s="301">
        <v>10613569.840000002</v>
      </c>
      <c r="G39" s="302">
        <v>100</v>
      </c>
      <c r="H39" s="303">
        <v>100</v>
      </c>
      <c r="I39" s="499"/>
      <c r="J39" s="304"/>
      <c r="K39" s="304"/>
      <c r="L39" s="304"/>
      <c r="M39" s="304"/>
      <c r="N39" s="304"/>
    </row>
    <row r="40" spans="2:15" s="304" customFormat="1">
      <c r="J40" s="1"/>
      <c r="K40" s="1"/>
      <c r="L40" s="1"/>
      <c r="M40" s="1"/>
      <c r="N40" s="1"/>
    </row>
    <row r="41" spans="2:15" ht="12.75" thickBot="1">
      <c r="G41" s="49"/>
      <c r="H41" s="49"/>
      <c r="I41" s="49"/>
    </row>
    <row r="42" spans="2:15" ht="12" customHeight="1">
      <c r="B42" s="282" t="s">
        <v>607</v>
      </c>
      <c r="C42" s="305"/>
      <c r="D42" s="482" t="s">
        <v>10</v>
      </c>
      <c r="E42" s="295" t="s">
        <v>246</v>
      </c>
      <c r="G42" s="49"/>
      <c r="H42" s="49"/>
      <c r="I42" s="49"/>
    </row>
    <row r="43" spans="2:15" ht="12.75" thickBot="1">
      <c r="B43" s="306"/>
      <c r="C43" s="307"/>
      <c r="D43" s="308"/>
      <c r="E43" s="299" t="s">
        <v>15</v>
      </c>
      <c r="G43" s="49"/>
      <c r="H43" s="49"/>
      <c r="I43" s="49"/>
    </row>
    <row r="44" spans="2:15">
      <c r="B44" s="483"/>
      <c r="C44" s="56"/>
      <c r="D44" s="195"/>
      <c r="E44" s="196"/>
      <c r="G44" s="49"/>
      <c r="H44" s="49"/>
      <c r="I44" s="49"/>
    </row>
    <row r="45" spans="2:15">
      <c r="B45" s="514" t="s">
        <v>247</v>
      </c>
      <c r="C45" s="135"/>
      <c r="D45" s="309">
        <v>7</v>
      </c>
      <c r="E45" s="309">
        <v>833068.58</v>
      </c>
      <c r="F45" s="478"/>
      <c r="G45" s="49"/>
      <c r="H45" s="49"/>
      <c r="I45" s="49"/>
      <c r="M45" s="63"/>
      <c r="N45" s="64"/>
      <c r="O45" s="65"/>
    </row>
    <row r="46" spans="2:15">
      <c r="B46" s="514" t="s">
        <v>248</v>
      </c>
      <c r="C46" s="135"/>
      <c r="D46" s="309">
        <v>2373</v>
      </c>
      <c r="E46" s="309">
        <v>262288301.94</v>
      </c>
      <c r="F46" s="478"/>
      <c r="G46" s="49"/>
      <c r="H46" s="49"/>
      <c r="I46" s="49"/>
      <c r="M46" s="63"/>
      <c r="N46" s="66"/>
      <c r="O46" s="65"/>
    </row>
    <row r="47" spans="2:15" ht="12.75" thickBot="1">
      <c r="B47" s="62"/>
      <c r="C47" s="57"/>
      <c r="D47" s="197"/>
      <c r="E47" s="198"/>
      <c r="G47" s="128"/>
      <c r="H47" s="128"/>
      <c r="I47" s="128"/>
      <c r="M47" s="63"/>
      <c r="N47" s="66"/>
      <c r="O47" s="65"/>
    </row>
    <row r="48" spans="2:15">
      <c r="B48" s="51" t="s">
        <v>252</v>
      </c>
      <c r="C48" s="52"/>
      <c r="D48" s="52"/>
      <c r="G48" s="128"/>
      <c r="H48" s="128"/>
      <c r="I48" s="128"/>
      <c r="M48" s="63"/>
      <c r="N48" s="66"/>
      <c r="O48" s="65"/>
    </row>
    <row r="49" spans="2:15" ht="12.75" thickBot="1">
      <c r="B49" s="51"/>
      <c r="C49" s="128"/>
      <c r="D49" s="127"/>
      <c r="E49" s="127"/>
      <c r="F49" s="125"/>
      <c r="G49" s="128"/>
      <c r="H49" s="128"/>
      <c r="I49" s="128"/>
      <c r="M49" s="63"/>
      <c r="N49" s="66"/>
      <c r="O49" s="65"/>
    </row>
    <row r="50" spans="2:15" ht="12" customHeight="1">
      <c r="B50" s="681" t="s">
        <v>608</v>
      </c>
      <c r="C50" s="682"/>
      <c r="D50" s="482" t="s">
        <v>10</v>
      </c>
      <c r="E50" s="295" t="s">
        <v>25</v>
      </c>
      <c r="F50" s="125"/>
      <c r="G50" s="128"/>
      <c r="H50" s="128"/>
      <c r="I50" s="128"/>
      <c r="M50" s="68"/>
      <c r="N50" s="68"/>
      <c r="O50" s="65"/>
    </row>
    <row r="51" spans="2:15" ht="12.75" thickBot="1">
      <c r="B51" s="683"/>
      <c r="C51" s="684"/>
      <c r="D51" s="308"/>
      <c r="E51" s="299" t="s">
        <v>15</v>
      </c>
      <c r="F51" s="125"/>
      <c r="G51" s="128"/>
      <c r="H51" s="128"/>
      <c r="I51" s="128"/>
      <c r="O51" s="65"/>
    </row>
    <row r="52" spans="2:15" ht="12" customHeight="1">
      <c r="B52" s="55"/>
      <c r="C52" s="56"/>
      <c r="D52" s="54"/>
      <c r="E52" s="44"/>
      <c r="F52" s="125"/>
      <c r="G52" s="128"/>
      <c r="H52" s="128"/>
      <c r="I52" s="128"/>
      <c r="O52" s="68"/>
    </row>
    <row r="53" spans="2:15">
      <c r="B53" s="518" t="s">
        <v>26</v>
      </c>
      <c r="C53" s="135"/>
      <c r="D53" s="309">
        <v>2013</v>
      </c>
      <c r="E53" s="593">
        <v>64474458.440000005</v>
      </c>
      <c r="F53"/>
      <c r="G53" s="128"/>
      <c r="H53" s="128"/>
      <c r="I53" s="128"/>
    </row>
    <row r="54" spans="2:15">
      <c r="B54" s="518" t="s">
        <v>27</v>
      </c>
      <c r="C54" s="135"/>
      <c r="D54" s="309">
        <v>24</v>
      </c>
      <c r="E54" s="593">
        <v>520748.51999999583</v>
      </c>
      <c r="F54"/>
      <c r="G54" s="128"/>
      <c r="H54" s="128"/>
      <c r="I54" s="128"/>
    </row>
    <row r="55" spans="2:15">
      <c r="B55" s="518" t="s">
        <v>28</v>
      </c>
      <c r="C55" s="135"/>
      <c r="D55" s="309">
        <v>2037</v>
      </c>
      <c r="E55" s="593">
        <v>64995206.960000001</v>
      </c>
      <c r="F55"/>
      <c r="G55" s="128"/>
      <c r="H55" s="128"/>
      <c r="I55" s="128"/>
    </row>
    <row r="56" spans="2:15">
      <c r="B56" s="518" t="s">
        <v>542</v>
      </c>
      <c r="C56" s="135"/>
      <c r="D56" s="593">
        <v>0</v>
      </c>
      <c r="E56" s="593">
        <v>0</v>
      </c>
      <c r="F56"/>
      <c r="G56" s="128"/>
      <c r="H56" s="128"/>
      <c r="I56" s="128"/>
    </row>
    <row r="57" spans="2:15" ht="12.75" thickBot="1">
      <c r="B57" s="72"/>
      <c r="C57" s="57"/>
      <c r="D57" s="71"/>
      <c r="E57" s="67"/>
      <c r="F57" s="128"/>
      <c r="G57" s="128"/>
      <c r="H57" s="128"/>
      <c r="I57" s="128"/>
    </row>
    <row r="58" spans="2:15" ht="12.75" thickBot="1">
      <c r="F58" s="128"/>
      <c r="G58" s="128"/>
      <c r="H58" s="128"/>
      <c r="I58" s="128"/>
    </row>
    <row r="59" spans="2:15">
      <c r="B59" s="282" t="s">
        <v>609</v>
      </c>
      <c r="C59" s="305"/>
      <c r="D59" s="482" t="s">
        <v>10</v>
      </c>
      <c r="E59" s="295" t="s">
        <v>11</v>
      </c>
      <c r="F59" s="128"/>
      <c r="G59" s="128"/>
      <c r="H59" s="128"/>
      <c r="I59" s="128"/>
    </row>
    <row r="60" spans="2:15" ht="12.75" thickBot="1">
      <c r="B60" s="311"/>
      <c r="C60" s="312"/>
      <c r="D60" s="298"/>
      <c r="E60" s="298" t="s">
        <v>15</v>
      </c>
      <c r="F60" s="128"/>
      <c r="G60" s="128"/>
      <c r="H60" s="128"/>
      <c r="I60" s="128"/>
      <c r="O60" s="128"/>
    </row>
    <row r="61" spans="2:15">
      <c r="B61" s="313"/>
      <c r="C61" s="314"/>
      <c r="D61" s="315"/>
      <c r="E61" s="316"/>
      <c r="F61" s="128"/>
      <c r="G61" s="128"/>
      <c r="H61" s="128"/>
      <c r="I61" s="128"/>
      <c r="O61" s="128"/>
    </row>
    <row r="62" spans="2:15" ht="12" customHeight="1">
      <c r="B62" s="46" t="s">
        <v>20</v>
      </c>
      <c r="C62" s="135"/>
      <c r="D62" s="594">
        <v>4319</v>
      </c>
      <c r="E62" s="594">
        <v>500968708.15000033</v>
      </c>
      <c r="F62"/>
      <c r="G62" s="128"/>
      <c r="H62" s="128"/>
      <c r="I62" s="128"/>
    </row>
    <row r="63" spans="2:15">
      <c r="B63" s="518"/>
      <c r="C63" s="135"/>
      <c r="D63" s="309"/>
      <c r="E63" s="594"/>
      <c r="F63" s="128"/>
      <c r="G63" s="128"/>
      <c r="H63" s="128"/>
      <c r="I63" s="128"/>
    </row>
    <row r="64" spans="2:15">
      <c r="B64" s="518" t="s">
        <v>21</v>
      </c>
      <c r="C64" s="135"/>
      <c r="D64" s="309">
        <v>21</v>
      </c>
      <c r="E64" s="594">
        <v>3190556.7999999523</v>
      </c>
      <c r="F64"/>
      <c r="G64" s="128"/>
      <c r="H64" s="128"/>
      <c r="I64" s="128"/>
    </row>
    <row r="65" spans="2:15">
      <c r="B65" s="518" t="s">
        <v>22</v>
      </c>
      <c r="C65" s="135"/>
      <c r="D65" s="309">
        <v>16</v>
      </c>
      <c r="E65" s="595">
        <v>3065259</v>
      </c>
      <c r="F65"/>
      <c r="G65" s="128"/>
      <c r="H65" s="128"/>
      <c r="I65" s="128"/>
    </row>
    <row r="66" spans="2:15">
      <c r="B66" s="518" t="s">
        <v>23</v>
      </c>
      <c r="C66" s="135"/>
      <c r="D66" s="309">
        <v>78</v>
      </c>
      <c r="E66" s="594">
        <v>10685850.809999466</v>
      </c>
      <c r="F66"/>
      <c r="G66" s="128"/>
      <c r="H66" s="128"/>
      <c r="I66" s="128"/>
    </row>
    <row r="67" spans="2:15">
      <c r="B67" s="518"/>
      <c r="C67" s="135"/>
      <c r="D67" s="309"/>
      <c r="E67" s="594"/>
      <c r="F67" s="128"/>
      <c r="G67" s="128"/>
      <c r="H67" s="128"/>
      <c r="I67" s="128"/>
    </row>
    <row r="68" spans="2:15">
      <c r="B68" s="518" t="s">
        <v>24</v>
      </c>
      <c r="C68" s="135"/>
      <c r="D68" s="309">
        <v>4241</v>
      </c>
      <c r="E68" s="594">
        <v>490601546.27000028</v>
      </c>
      <c r="F68" s="363"/>
      <c r="G68" s="128"/>
      <c r="H68" s="128"/>
      <c r="I68" s="128"/>
    </row>
    <row r="69" spans="2:15" ht="12.75" thickBot="1">
      <c r="B69" s="62"/>
      <c r="C69" s="57"/>
      <c r="D69" s="58"/>
      <c r="E69" s="53"/>
      <c r="F69" s="128"/>
      <c r="G69" s="128"/>
      <c r="H69" s="128"/>
      <c r="I69" s="128"/>
      <c r="O69" s="128"/>
    </row>
    <row r="70" spans="2:15">
      <c r="B70" s="51"/>
      <c r="C70" s="128"/>
      <c r="D70" s="52"/>
      <c r="E70" s="64"/>
      <c r="F70" s="128"/>
      <c r="G70" s="128"/>
      <c r="H70" s="128"/>
      <c r="I70" s="128"/>
    </row>
    <row r="71" spans="2:15">
      <c r="B71" s="51"/>
      <c r="C71" s="128"/>
      <c r="D71" s="52"/>
      <c r="E71" s="52"/>
      <c r="F71" s="128"/>
      <c r="G71" s="128"/>
      <c r="H71" s="128"/>
      <c r="I71" s="128"/>
    </row>
    <row r="72" spans="2:15">
      <c r="B72" s="51"/>
      <c r="C72" s="128"/>
      <c r="D72" s="52"/>
      <c r="E72" s="52"/>
      <c r="F72" s="128"/>
      <c r="G72" s="128"/>
      <c r="H72" s="128"/>
      <c r="I72" s="128"/>
    </row>
    <row r="73" spans="2:15">
      <c r="B73" s="51"/>
      <c r="C73" s="128"/>
      <c r="D73" s="52"/>
      <c r="E73" s="52"/>
      <c r="F73" s="128"/>
      <c r="G73" s="128"/>
      <c r="H73" s="128"/>
      <c r="I73" s="128"/>
    </row>
    <row r="74" spans="2:15">
      <c r="B74" s="128"/>
      <c r="C74" s="128"/>
      <c r="D74" s="128"/>
      <c r="E74" s="128"/>
      <c r="F74" s="128"/>
      <c r="G74" s="128"/>
      <c r="H74" s="128"/>
      <c r="I74" s="128"/>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6" orientation="landscape" r:id="rId1"/>
  <headerFooter>
    <oddHeader>&amp;CHolmes Master Trust Investor Report - October 2012</oddHeader>
    <oddFooter>&amp;CPage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M63"/>
  <sheetViews>
    <sheetView view="pageLayout" zoomScale="75" zoomScaleNormal="100" zoomScaleSheetLayoutView="75" zoomScalePageLayoutView="75" workbookViewId="0"/>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43" t="s">
        <v>36</v>
      </c>
      <c r="C2" s="305"/>
      <c r="D2" s="444" t="s">
        <v>10</v>
      </c>
      <c r="E2" s="295" t="s">
        <v>16</v>
      </c>
      <c r="F2" s="443" t="s">
        <v>11</v>
      </c>
      <c r="G2" s="295" t="s">
        <v>16</v>
      </c>
      <c r="I2" s="310"/>
      <c r="J2" s="295" t="s">
        <v>30</v>
      </c>
      <c r="K2" s="296" t="s">
        <v>11</v>
      </c>
    </row>
    <row r="3" spans="2:13" ht="13.5" thickBot="1">
      <c r="B3" s="311" t="s">
        <v>37</v>
      </c>
      <c r="C3" s="312"/>
      <c r="D3" s="297" t="s">
        <v>55</v>
      </c>
      <c r="E3" s="298" t="s">
        <v>38</v>
      </c>
      <c r="F3" s="311" t="s">
        <v>15</v>
      </c>
      <c r="G3" s="298" t="s">
        <v>39</v>
      </c>
      <c r="I3" s="317" t="s">
        <v>29</v>
      </c>
      <c r="J3" s="318" t="s">
        <v>31</v>
      </c>
      <c r="K3" s="318" t="s">
        <v>31</v>
      </c>
    </row>
    <row r="4" spans="2:13" ht="13.5" thickBot="1">
      <c r="B4" s="697" t="s">
        <v>42</v>
      </c>
      <c r="C4" s="698"/>
      <c r="D4" s="596">
        <v>890</v>
      </c>
      <c r="E4" s="597">
        <v>0.68</v>
      </c>
      <c r="F4" s="598">
        <v>40078740.119999997</v>
      </c>
      <c r="G4" s="599">
        <v>0.3</v>
      </c>
      <c r="I4" s="311"/>
      <c r="J4" s="319"/>
      <c r="K4" s="298" t="s">
        <v>15</v>
      </c>
    </row>
    <row r="5" spans="2:13">
      <c r="B5" s="699" t="s">
        <v>41</v>
      </c>
      <c r="C5" s="700"/>
      <c r="D5" s="600">
        <v>24993</v>
      </c>
      <c r="E5" s="597">
        <v>19.07</v>
      </c>
      <c r="F5" s="601">
        <v>2700347587.8499999</v>
      </c>
      <c r="G5" s="602">
        <v>20.18</v>
      </c>
      <c r="I5" s="442" t="s">
        <v>32</v>
      </c>
      <c r="J5" s="635">
        <v>0</v>
      </c>
      <c r="K5" s="636">
        <v>0</v>
      </c>
    </row>
    <row r="6" spans="2:13">
      <c r="B6" s="699" t="s">
        <v>40</v>
      </c>
      <c r="C6" s="700"/>
      <c r="D6" s="600">
        <v>41881</v>
      </c>
      <c r="E6" s="597">
        <v>31.95</v>
      </c>
      <c r="F6" s="601">
        <v>4275038842.8000002</v>
      </c>
      <c r="G6" s="602">
        <v>31.95</v>
      </c>
      <c r="I6" s="447" t="s">
        <v>502</v>
      </c>
      <c r="J6" s="637">
        <v>1571</v>
      </c>
      <c r="K6" s="637">
        <v>181268947.33000124</v>
      </c>
    </row>
    <row r="7" spans="2:13" ht="13.5" thickBot="1">
      <c r="B7" s="699" t="s">
        <v>43</v>
      </c>
      <c r="C7" s="700"/>
      <c r="D7" s="600">
        <v>63289</v>
      </c>
      <c r="E7" s="597">
        <v>48.29</v>
      </c>
      <c r="F7" s="601">
        <v>6364020918.4399996</v>
      </c>
      <c r="G7" s="602">
        <v>47.57</v>
      </c>
      <c r="I7" s="62" t="s">
        <v>33</v>
      </c>
      <c r="J7" s="638">
        <v>779</v>
      </c>
      <c r="K7" s="638">
        <v>92343349.390000001</v>
      </c>
    </row>
    <row r="8" spans="2:13" ht="13.5" thickBot="1">
      <c r="B8" s="518" t="s">
        <v>154</v>
      </c>
      <c r="C8" s="603"/>
      <c r="D8" s="600">
        <v>25</v>
      </c>
      <c r="E8" s="597">
        <v>0.02</v>
      </c>
      <c r="F8" s="601">
        <v>-10077.16</v>
      </c>
      <c r="G8" s="602">
        <v>0</v>
      </c>
      <c r="I8" s="320"/>
      <c r="J8" s="320"/>
      <c r="K8" s="320"/>
    </row>
    <row r="9" spans="2:13" ht="13.5" thickBot="1">
      <c r="B9" s="695" t="s">
        <v>19</v>
      </c>
      <c r="C9" s="696"/>
      <c r="D9" s="604">
        <v>131078</v>
      </c>
      <c r="E9" s="605">
        <v>100</v>
      </c>
      <c r="F9" s="606">
        <v>13379476012.049999</v>
      </c>
      <c r="G9" s="303">
        <v>100</v>
      </c>
      <c r="I9" s="321"/>
      <c r="J9" s="321"/>
      <c r="K9" s="321"/>
    </row>
    <row r="10" spans="2:13">
      <c r="B10" s="129"/>
      <c r="C10" s="75"/>
      <c r="D10" s="130"/>
      <c r="E10" s="131"/>
      <c r="F10" s="130"/>
      <c r="G10" s="131"/>
      <c r="I10" s="132"/>
      <c r="J10" s="132"/>
      <c r="K10" s="132"/>
      <c r="L10" s="132"/>
    </row>
    <row r="11" spans="2:13" ht="13.5" thickBot="1">
      <c r="H11" s="48"/>
      <c r="M11" s="132"/>
    </row>
    <row r="12" spans="2:13" ht="12" customHeight="1">
      <c r="B12" s="441" t="s">
        <v>48</v>
      </c>
      <c r="C12" s="305"/>
      <c r="D12" s="444" t="s">
        <v>10</v>
      </c>
      <c r="E12" s="296" t="s">
        <v>16</v>
      </c>
      <c r="F12" s="441" t="s">
        <v>11</v>
      </c>
      <c r="G12" s="296" t="s">
        <v>16</v>
      </c>
      <c r="H12" s="203"/>
      <c r="I12" s="322" t="s">
        <v>249</v>
      </c>
      <c r="J12" s="322" t="s">
        <v>253</v>
      </c>
      <c r="K12" s="322" t="s">
        <v>254</v>
      </c>
      <c r="L12" s="323" t="s">
        <v>255</v>
      </c>
    </row>
    <row r="13" spans="2:13" ht="13.5" thickBot="1">
      <c r="B13" s="306" t="s">
        <v>37</v>
      </c>
      <c r="C13" s="307"/>
      <c r="D13" s="297" t="s">
        <v>55</v>
      </c>
      <c r="E13" s="299" t="s">
        <v>38</v>
      </c>
      <c r="F13" s="306" t="s">
        <v>15</v>
      </c>
      <c r="G13" s="299" t="s">
        <v>39</v>
      </c>
      <c r="H13" s="204"/>
      <c r="I13" s="324"/>
      <c r="J13" s="325" t="s">
        <v>16</v>
      </c>
      <c r="K13" s="325" t="s">
        <v>16</v>
      </c>
      <c r="L13" s="326" t="s">
        <v>16</v>
      </c>
    </row>
    <row r="14" spans="2:13" ht="13.5" thickBot="1">
      <c r="B14" s="517" t="s">
        <v>50</v>
      </c>
      <c r="C14" s="607"/>
      <c r="D14" s="608">
        <v>59753</v>
      </c>
      <c r="E14" s="599">
        <v>45.59</v>
      </c>
      <c r="F14" s="609">
        <v>7828021457.0100002</v>
      </c>
      <c r="G14" s="599">
        <v>58.51</v>
      </c>
      <c r="I14" s="327" t="s">
        <v>250</v>
      </c>
      <c r="J14" s="328"/>
      <c r="K14" s="328"/>
      <c r="L14" s="329"/>
    </row>
    <row r="15" spans="2:13" ht="13.5" thickBot="1">
      <c r="B15" s="62" t="s">
        <v>49</v>
      </c>
      <c r="C15" s="330"/>
      <c r="D15" s="610">
        <v>71325</v>
      </c>
      <c r="E15" s="602">
        <v>54.41</v>
      </c>
      <c r="F15" s="611">
        <v>5551454555.04</v>
      </c>
      <c r="G15" s="602">
        <v>41.49</v>
      </c>
      <c r="I15" s="46" t="s">
        <v>34</v>
      </c>
      <c r="J15" s="639">
        <v>1.7505107330791508E-2</v>
      </c>
      <c r="K15" s="640">
        <v>5.3077383947317758E-2</v>
      </c>
      <c r="L15" s="641">
        <v>0.19985746177099273</v>
      </c>
    </row>
    <row r="16" spans="2:13" ht="13.5" thickBot="1">
      <c r="B16" s="612" t="s">
        <v>19</v>
      </c>
      <c r="C16" s="613"/>
      <c r="D16" s="614">
        <v>131078</v>
      </c>
      <c r="E16" s="615">
        <v>100</v>
      </c>
      <c r="F16" s="614">
        <v>13379476012.049999</v>
      </c>
      <c r="G16" s="615">
        <v>100</v>
      </c>
      <c r="I16" s="46" t="s">
        <v>35</v>
      </c>
      <c r="J16" s="642">
        <v>1.9408611336139768E-2</v>
      </c>
      <c r="K16" s="643">
        <v>5.6201297307603593E-2</v>
      </c>
      <c r="L16" s="644">
        <v>0.20537736408274909</v>
      </c>
    </row>
    <row r="17" spans="2:13" ht="13.5" thickBot="1">
      <c r="B17" s="5"/>
      <c r="C17" s="132"/>
      <c r="D17" s="331"/>
      <c r="E17" s="332"/>
      <c r="F17" s="331"/>
      <c r="G17" s="332"/>
      <c r="H17" s="49"/>
      <c r="I17" s="327" t="s">
        <v>251</v>
      </c>
      <c r="J17" s="333"/>
      <c r="K17" s="334"/>
      <c r="L17" s="335"/>
    </row>
    <row r="18" spans="2:13" ht="13.5" thickBot="1">
      <c r="H18" s="49"/>
      <c r="I18" s="46" t="s">
        <v>34</v>
      </c>
      <c r="J18" s="639">
        <v>1.3608392227339774E-2</v>
      </c>
      <c r="K18" s="640">
        <v>4.254979164655559E-2</v>
      </c>
      <c r="L18" s="641">
        <v>0.16379796366243438</v>
      </c>
    </row>
    <row r="19" spans="2:13" ht="13.5" thickBot="1">
      <c r="B19" s="443" t="s">
        <v>51</v>
      </c>
      <c r="C19" s="305"/>
      <c r="D19" s="444" t="s">
        <v>10</v>
      </c>
      <c r="E19" s="295" t="s">
        <v>16</v>
      </c>
      <c r="F19" s="443" t="s">
        <v>11</v>
      </c>
      <c r="G19" s="295" t="s">
        <v>16</v>
      </c>
      <c r="H19" s="203"/>
      <c r="I19" s="50" t="s">
        <v>35</v>
      </c>
      <c r="J19" s="642">
        <v>1.5866196506379729E-2</v>
      </c>
      <c r="K19" s="643">
        <v>4.5646408371505687E-2</v>
      </c>
      <c r="L19" s="644">
        <v>0.1704896480414847</v>
      </c>
      <c r="M19" s="132"/>
    </row>
    <row r="20" spans="2:13" ht="13.5" thickBot="1">
      <c r="B20" s="306" t="s">
        <v>37</v>
      </c>
      <c r="C20" s="307"/>
      <c r="D20" s="297" t="s">
        <v>55</v>
      </c>
      <c r="E20" s="298" t="s">
        <v>38</v>
      </c>
      <c r="F20" s="311" t="s">
        <v>15</v>
      </c>
      <c r="G20" s="298" t="s">
        <v>39</v>
      </c>
      <c r="H20" s="204"/>
      <c r="I20" s="51"/>
      <c r="J20" s="205"/>
      <c r="K20" s="206"/>
      <c r="L20" s="205"/>
    </row>
    <row r="21" spans="2:13">
      <c r="B21" s="517" t="s">
        <v>53</v>
      </c>
      <c r="C21" s="591"/>
      <c r="D21" s="616">
        <v>75203</v>
      </c>
      <c r="E21" s="602">
        <v>57.37</v>
      </c>
      <c r="F21" s="609">
        <v>7203949785.3199997</v>
      </c>
      <c r="G21" s="602">
        <v>53.84</v>
      </c>
      <c r="I21" s="679" t="s">
        <v>155</v>
      </c>
      <c r="J21" s="680"/>
    </row>
    <row r="22" spans="2:13" ht="12.75" customHeight="1" thickBot="1">
      <c r="B22" s="518" t="s">
        <v>52</v>
      </c>
      <c r="C22" s="135"/>
      <c r="D22" s="617">
        <v>51168</v>
      </c>
      <c r="E22" s="602">
        <v>39.04</v>
      </c>
      <c r="F22" s="611">
        <v>6000003752.0100002</v>
      </c>
      <c r="G22" s="602">
        <v>44.84</v>
      </c>
      <c r="I22" s="687"/>
      <c r="J22" s="688"/>
    </row>
    <row r="23" spans="2:13" ht="13.5" thickBot="1">
      <c r="B23" s="518" t="s">
        <v>154</v>
      </c>
      <c r="C23" s="135"/>
      <c r="D23" s="617">
        <v>4707</v>
      </c>
      <c r="E23" s="602">
        <v>3.59</v>
      </c>
      <c r="F23" s="611">
        <v>175522474.72</v>
      </c>
      <c r="G23" s="602">
        <v>1.31</v>
      </c>
      <c r="I23" s="336" t="s">
        <v>44</v>
      </c>
      <c r="J23" s="645">
        <v>4.7399999999999998E-2</v>
      </c>
    </row>
    <row r="24" spans="2:13" ht="13.5" thickBot="1">
      <c r="B24" s="612" t="s">
        <v>19</v>
      </c>
      <c r="C24" s="300"/>
      <c r="D24" s="618">
        <v>131078</v>
      </c>
      <c r="E24" s="619">
        <v>100</v>
      </c>
      <c r="F24" s="620">
        <v>13379476012.049999</v>
      </c>
      <c r="G24" s="619">
        <v>100</v>
      </c>
      <c r="I24" s="337" t="s">
        <v>45</v>
      </c>
      <c r="J24" s="646">
        <v>41185</v>
      </c>
    </row>
    <row r="25" spans="2:13">
      <c r="B25" s="5"/>
      <c r="C25" s="126"/>
      <c r="D25" s="133"/>
      <c r="E25" s="134"/>
      <c r="F25" s="133"/>
      <c r="G25" s="134"/>
      <c r="H25" s="49"/>
      <c r="I25" s="337" t="s">
        <v>46</v>
      </c>
      <c r="J25" s="647">
        <v>4.24E-2</v>
      </c>
      <c r="K25" s="121"/>
    </row>
    <row r="26" spans="2:13" ht="13.5" thickBot="1">
      <c r="I26" s="338" t="s">
        <v>47</v>
      </c>
      <c r="J26" s="648">
        <v>39874</v>
      </c>
      <c r="K26" s="121"/>
    </row>
    <row r="27" spans="2:13" ht="12.75" customHeight="1">
      <c r="B27" s="693" t="s">
        <v>54</v>
      </c>
      <c r="C27" s="694"/>
      <c r="D27" s="444" t="s">
        <v>10</v>
      </c>
      <c r="E27" s="295" t="s">
        <v>16</v>
      </c>
      <c r="F27" s="443" t="s">
        <v>11</v>
      </c>
      <c r="G27" s="295" t="s">
        <v>16</v>
      </c>
    </row>
    <row r="28" spans="2:13" ht="13.5" thickBot="1">
      <c r="B28" s="311" t="s">
        <v>15</v>
      </c>
      <c r="C28" s="312"/>
      <c r="D28" s="297" t="s">
        <v>55</v>
      </c>
      <c r="E28" s="298" t="s">
        <v>38</v>
      </c>
      <c r="F28" s="311" t="s">
        <v>15</v>
      </c>
      <c r="G28" s="298" t="s">
        <v>39</v>
      </c>
    </row>
    <row r="29" spans="2:13">
      <c r="B29" s="621" t="s">
        <v>156</v>
      </c>
      <c r="C29" s="591"/>
      <c r="D29" s="622">
        <v>39511</v>
      </c>
      <c r="E29" s="623">
        <v>30.139999999999997</v>
      </c>
      <c r="F29" s="622">
        <v>1081452904.71</v>
      </c>
      <c r="G29" s="623">
        <v>8.09</v>
      </c>
      <c r="I29" s="452"/>
      <c r="J29" s="452"/>
      <c r="K29" s="142"/>
    </row>
    <row r="30" spans="2:13">
      <c r="B30" s="624" t="s">
        <v>157</v>
      </c>
      <c r="C30" s="135"/>
      <c r="D30" s="625">
        <v>37605</v>
      </c>
      <c r="E30" s="626">
        <v>28.69</v>
      </c>
      <c r="F30" s="625">
        <v>2765057216.79</v>
      </c>
      <c r="G30" s="626">
        <v>20.67</v>
      </c>
    </row>
    <row r="31" spans="2:13">
      <c r="B31" s="624" t="s">
        <v>158</v>
      </c>
      <c r="C31" s="135"/>
      <c r="D31" s="625">
        <v>25833</v>
      </c>
      <c r="E31" s="626">
        <v>19.71</v>
      </c>
      <c r="F31" s="625">
        <v>3170713141.5999999</v>
      </c>
      <c r="G31" s="626">
        <v>23.7</v>
      </c>
    </row>
    <row r="32" spans="2:13">
      <c r="B32" s="624" t="s">
        <v>159</v>
      </c>
      <c r="C32" s="135"/>
      <c r="D32" s="625">
        <v>14290</v>
      </c>
      <c r="E32" s="626">
        <v>10.9</v>
      </c>
      <c r="F32" s="625">
        <v>2456069495.2600002</v>
      </c>
      <c r="G32" s="626">
        <v>18.36</v>
      </c>
    </row>
    <row r="33" spans="2:7">
      <c r="B33" s="624" t="s">
        <v>160</v>
      </c>
      <c r="C33" s="135"/>
      <c r="D33" s="625">
        <v>6721</v>
      </c>
      <c r="E33" s="626">
        <v>5.13</v>
      </c>
      <c r="F33" s="625">
        <v>1487876823.5899999</v>
      </c>
      <c r="G33" s="626">
        <v>11.12</v>
      </c>
    </row>
    <row r="34" spans="2:7">
      <c r="B34" s="624" t="s">
        <v>161</v>
      </c>
      <c r="C34" s="135"/>
      <c r="D34" s="625">
        <v>3050</v>
      </c>
      <c r="E34" s="626">
        <v>2.33</v>
      </c>
      <c r="F34" s="625">
        <v>827507138.53999996</v>
      </c>
      <c r="G34" s="626">
        <v>6.18</v>
      </c>
    </row>
    <row r="35" spans="2:7">
      <c r="B35" s="624" t="s">
        <v>162</v>
      </c>
      <c r="C35" s="135"/>
      <c r="D35" s="625">
        <v>1695</v>
      </c>
      <c r="E35" s="626">
        <v>1.29</v>
      </c>
      <c r="F35" s="625">
        <v>544822291.87</v>
      </c>
      <c r="G35" s="626">
        <v>4.07</v>
      </c>
    </row>
    <row r="36" spans="2:7">
      <c r="B36" s="624" t="s">
        <v>163</v>
      </c>
      <c r="C36" s="135"/>
      <c r="D36" s="625">
        <v>918</v>
      </c>
      <c r="E36" s="626">
        <v>0.7</v>
      </c>
      <c r="F36" s="625">
        <v>341126151.24000001</v>
      </c>
      <c r="G36" s="626">
        <v>2.5499999999999998</v>
      </c>
    </row>
    <row r="37" spans="2:7">
      <c r="B37" s="624" t="s">
        <v>164</v>
      </c>
      <c r="C37" s="135"/>
      <c r="D37" s="625">
        <v>587</v>
      </c>
      <c r="E37" s="626">
        <v>0.45</v>
      </c>
      <c r="F37" s="625">
        <v>246709759.88</v>
      </c>
      <c r="G37" s="626">
        <v>1.84</v>
      </c>
    </row>
    <row r="38" spans="2:7">
      <c r="B38" s="624" t="s">
        <v>165</v>
      </c>
      <c r="C38" s="135"/>
      <c r="D38" s="625">
        <v>380</v>
      </c>
      <c r="E38" s="626">
        <v>0.28999999999999998</v>
      </c>
      <c r="F38" s="625">
        <v>179701470.18000001</v>
      </c>
      <c r="G38" s="626">
        <v>1.34</v>
      </c>
    </row>
    <row r="39" spans="2:7">
      <c r="B39" s="624" t="s">
        <v>166</v>
      </c>
      <c r="C39" s="135"/>
      <c r="D39" s="625">
        <v>227</v>
      </c>
      <c r="E39" s="626">
        <v>0.17</v>
      </c>
      <c r="F39" s="625">
        <v>116899162.38</v>
      </c>
      <c r="G39" s="626">
        <v>0.87</v>
      </c>
    </row>
    <row r="40" spans="2:7">
      <c r="B40" s="624" t="s">
        <v>167</v>
      </c>
      <c r="C40" s="135"/>
      <c r="D40" s="625">
        <v>112</v>
      </c>
      <c r="E40" s="626">
        <v>0.09</v>
      </c>
      <c r="F40" s="625">
        <v>63672688.979999997</v>
      </c>
      <c r="G40" s="626">
        <v>0.48</v>
      </c>
    </row>
    <row r="41" spans="2:7">
      <c r="B41" s="624" t="s">
        <v>168</v>
      </c>
      <c r="C41" s="135"/>
      <c r="D41" s="625">
        <v>76</v>
      </c>
      <c r="E41" s="626">
        <v>0.06</v>
      </c>
      <c r="F41" s="625">
        <v>47302551.960000001</v>
      </c>
      <c r="G41" s="626">
        <v>0.35</v>
      </c>
    </row>
    <row r="42" spans="2:7">
      <c r="B42" s="624" t="s">
        <v>169</v>
      </c>
      <c r="C42" s="135"/>
      <c r="D42" s="625">
        <v>37</v>
      </c>
      <c r="E42" s="626">
        <v>0.03</v>
      </c>
      <c r="F42" s="625">
        <v>24713122.530000001</v>
      </c>
      <c r="G42" s="626">
        <v>0.18</v>
      </c>
    </row>
    <row r="43" spans="2:7">
      <c r="B43" s="624" t="s">
        <v>170</v>
      </c>
      <c r="C43" s="135"/>
      <c r="D43" s="625">
        <v>36</v>
      </c>
      <c r="E43" s="626">
        <v>0.03</v>
      </c>
      <c r="F43" s="625">
        <v>25852092.539999999</v>
      </c>
      <c r="G43" s="626">
        <v>0.19</v>
      </c>
    </row>
    <row r="44" spans="2:7" ht="13.5" thickBot="1">
      <c r="B44" s="627" t="s">
        <v>430</v>
      </c>
      <c r="C44" s="592"/>
      <c r="D44" s="628">
        <v>0</v>
      </c>
      <c r="E44" s="629">
        <v>0</v>
      </c>
      <c r="F44" s="628">
        <v>0</v>
      </c>
      <c r="G44" s="629">
        <v>0</v>
      </c>
    </row>
    <row r="45" spans="2:7" ht="13.5" thickBot="1">
      <c r="B45" s="612" t="s">
        <v>19</v>
      </c>
      <c r="C45" s="300"/>
      <c r="D45" s="630">
        <v>131078</v>
      </c>
      <c r="E45" s="631">
        <v>100</v>
      </c>
      <c r="F45" s="630">
        <v>13379476012.049999</v>
      </c>
      <c r="G45" s="631">
        <v>100</v>
      </c>
    </row>
    <row r="46" spans="2:7">
      <c r="B46" s="701" t="s">
        <v>622</v>
      </c>
      <c r="C46" s="701"/>
      <c r="D46" s="701"/>
      <c r="E46" s="701"/>
      <c r="F46" s="701"/>
      <c r="G46" s="701"/>
    </row>
    <row r="48" spans="2:7" ht="13.5" thickBot="1"/>
    <row r="49" spans="2:7">
      <c r="B49" s="689" t="s">
        <v>56</v>
      </c>
      <c r="C49" s="690"/>
      <c r="D49" s="295" t="s">
        <v>10</v>
      </c>
      <c r="E49" s="295" t="s">
        <v>16</v>
      </c>
      <c r="F49" s="468" t="s">
        <v>11</v>
      </c>
      <c r="G49" s="295" t="s">
        <v>16</v>
      </c>
    </row>
    <row r="50" spans="2:7" ht="13.5" thickBot="1">
      <c r="B50" s="691"/>
      <c r="C50" s="692"/>
      <c r="D50" s="298" t="s">
        <v>55</v>
      </c>
      <c r="E50" s="298" t="s">
        <v>38</v>
      </c>
      <c r="F50" s="311" t="s">
        <v>15</v>
      </c>
      <c r="G50" s="298" t="s">
        <v>39</v>
      </c>
    </row>
    <row r="51" spans="2:7">
      <c r="B51" s="518" t="s">
        <v>57</v>
      </c>
      <c r="C51" s="478"/>
      <c r="D51" s="632">
        <v>5286</v>
      </c>
      <c r="E51" s="590">
        <v>4.03</v>
      </c>
      <c r="F51" s="587">
        <v>495538636.31999999</v>
      </c>
      <c r="G51" s="590">
        <v>3.7</v>
      </c>
    </row>
    <row r="52" spans="2:7">
      <c r="B52" s="518" t="s">
        <v>58</v>
      </c>
      <c r="C52" s="478"/>
      <c r="D52" s="632">
        <v>6071</v>
      </c>
      <c r="E52" s="590">
        <v>4.63</v>
      </c>
      <c r="F52" s="587">
        <v>518917605.04000002</v>
      </c>
      <c r="G52" s="590">
        <v>3.88</v>
      </c>
    </row>
    <row r="53" spans="2:7">
      <c r="B53" s="518" t="s">
        <v>432</v>
      </c>
      <c r="C53" s="478"/>
      <c r="D53" s="632">
        <v>26033</v>
      </c>
      <c r="E53" s="590">
        <v>19.86</v>
      </c>
      <c r="F53" s="587">
        <v>3621837343.6599998</v>
      </c>
      <c r="G53" s="590">
        <v>27.07</v>
      </c>
    </row>
    <row r="54" spans="2:7">
      <c r="B54" s="518" t="s">
        <v>434</v>
      </c>
      <c r="C54" s="478"/>
      <c r="D54" s="632">
        <v>5088</v>
      </c>
      <c r="E54" s="590">
        <v>3.88</v>
      </c>
      <c r="F54" s="587">
        <v>363882063.08999997</v>
      </c>
      <c r="G54" s="590">
        <v>2.72</v>
      </c>
    </row>
    <row r="55" spans="2:7">
      <c r="B55" s="518" t="s">
        <v>59</v>
      </c>
      <c r="C55" s="478"/>
      <c r="D55" s="632">
        <v>16204</v>
      </c>
      <c r="E55" s="590">
        <v>12.36</v>
      </c>
      <c r="F55" s="587">
        <v>1284242855.3299999</v>
      </c>
      <c r="G55" s="590">
        <v>9.6</v>
      </c>
    </row>
    <row r="56" spans="2:7">
      <c r="B56" s="518" t="s">
        <v>62</v>
      </c>
      <c r="C56" s="478"/>
      <c r="D56" s="632">
        <v>8803</v>
      </c>
      <c r="E56" s="590">
        <v>6.72</v>
      </c>
      <c r="F56" s="587">
        <v>656992570.00999999</v>
      </c>
      <c r="G56" s="590">
        <v>4.91</v>
      </c>
    </row>
    <row r="57" spans="2:7">
      <c r="B57" s="518" t="s">
        <v>438</v>
      </c>
      <c r="C57" s="478"/>
      <c r="D57" s="632">
        <v>29025</v>
      </c>
      <c r="E57" s="590">
        <v>22.14</v>
      </c>
      <c r="F57" s="587">
        <v>3427242465.3400002</v>
      </c>
      <c r="G57" s="590">
        <v>25.62</v>
      </c>
    </row>
    <row r="58" spans="2:7">
      <c r="B58" s="518" t="s">
        <v>60</v>
      </c>
      <c r="C58" s="478"/>
      <c r="D58" s="632">
        <v>11034</v>
      </c>
      <c r="E58" s="590">
        <v>8.42</v>
      </c>
      <c r="F58" s="587">
        <v>1139992221.0699999</v>
      </c>
      <c r="G58" s="590">
        <v>8.52</v>
      </c>
    </row>
    <row r="59" spans="2:7">
      <c r="B59" s="518" t="s">
        <v>441</v>
      </c>
      <c r="C59" s="478"/>
      <c r="D59" s="632">
        <v>5900</v>
      </c>
      <c r="E59" s="590">
        <v>4.5</v>
      </c>
      <c r="F59" s="587">
        <v>459413568.81999999</v>
      </c>
      <c r="G59" s="590">
        <v>3.43</v>
      </c>
    </row>
    <row r="60" spans="2:7">
      <c r="B60" s="518" t="s">
        <v>63</v>
      </c>
      <c r="C60" s="478"/>
      <c r="D60" s="632">
        <v>8577</v>
      </c>
      <c r="E60" s="590">
        <v>6.54</v>
      </c>
      <c r="F60" s="587">
        <v>731164814.38</v>
      </c>
      <c r="G60" s="590">
        <v>5.46</v>
      </c>
    </row>
    <row r="61" spans="2:7">
      <c r="B61" s="518" t="s">
        <v>61</v>
      </c>
      <c r="C61" s="478"/>
      <c r="D61" s="632">
        <v>9055</v>
      </c>
      <c r="E61" s="590">
        <v>6.91</v>
      </c>
      <c r="F61" s="587">
        <v>680231360.62</v>
      </c>
      <c r="G61" s="590">
        <v>5.08</v>
      </c>
    </row>
    <row r="62" spans="2:7" ht="13.5" thickBot="1">
      <c r="B62" s="518" t="s">
        <v>154</v>
      </c>
      <c r="C62" s="478"/>
      <c r="D62" s="632">
        <v>2</v>
      </c>
      <c r="E62" s="590">
        <v>0</v>
      </c>
      <c r="F62" s="587">
        <v>20508.37</v>
      </c>
      <c r="G62" s="590">
        <v>0</v>
      </c>
    </row>
    <row r="63" spans="2:7" ht="13.5" thickBot="1">
      <c r="B63" s="612" t="s">
        <v>19</v>
      </c>
      <c r="C63" s="613"/>
      <c r="D63" s="633">
        <v>131078</v>
      </c>
      <c r="E63" s="634">
        <v>100</v>
      </c>
      <c r="F63" s="633">
        <v>13379476012.049999</v>
      </c>
      <c r="G63" s="634">
        <v>100</v>
      </c>
    </row>
  </sheetData>
  <mergeCells count="9">
    <mergeCell ref="I21:J22"/>
    <mergeCell ref="B49:C50"/>
    <mergeCell ref="B27:C27"/>
    <mergeCell ref="B9:C9"/>
    <mergeCell ref="B4:C4"/>
    <mergeCell ref="B5:C5"/>
    <mergeCell ref="B6:C6"/>
    <mergeCell ref="B7:C7"/>
    <mergeCell ref="B46:G46"/>
  </mergeCells>
  <pageMargins left="0.70866141732283472" right="0.70866141732283472" top="0.74803149606299213" bottom="0.74803149606299213" header="0.31496062992125984" footer="0.31496062992125984"/>
  <pageSetup paperSize="9" scale="57" orientation="landscape" r:id="rId1"/>
  <headerFooter>
    <oddHeader>&amp;CHolmes Master Trust Investor Report - October 2012</oddHeader>
    <oddFooter>&amp;CPage 4</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zoomScale="75" zoomScaleNormal="100" zoomScalePageLayoutView="75" workbookViewId="0"/>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5" t="s">
        <v>93</v>
      </c>
      <c r="C2" s="444" t="s">
        <v>10</v>
      </c>
      <c r="D2" s="295" t="s">
        <v>16</v>
      </c>
      <c r="E2" s="443" t="s">
        <v>11</v>
      </c>
      <c r="F2" s="295" t="s">
        <v>16</v>
      </c>
      <c r="H2" s="510" t="s">
        <v>73</v>
      </c>
      <c r="I2" s="295" t="s">
        <v>10</v>
      </c>
      <c r="J2" s="295" t="s">
        <v>16</v>
      </c>
      <c r="K2" s="443" t="s">
        <v>11</v>
      </c>
      <c r="L2" s="295" t="s">
        <v>16</v>
      </c>
    </row>
    <row r="3" spans="2:13" ht="13.5" thickBot="1">
      <c r="B3" s="298"/>
      <c r="C3" s="297" t="s">
        <v>55</v>
      </c>
      <c r="D3" s="298" t="s">
        <v>38</v>
      </c>
      <c r="E3" s="311" t="s">
        <v>15</v>
      </c>
      <c r="F3" s="298" t="s">
        <v>39</v>
      </c>
      <c r="H3" s="339" t="s">
        <v>74</v>
      </c>
      <c r="I3" s="298" t="s">
        <v>55</v>
      </c>
      <c r="J3" s="298" t="s">
        <v>38</v>
      </c>
      <c r="K3" s="311" t="s">
        <v>15</v>
      </c>
      <c r="L3" s="298" t="s">
        <v>39</v>
      </c>
    </row>
    <row r="4" spans="2:13">
      <c r="B4" s="47" t="s">
        <v>94</v>
      </c>
      <c r="C4" s="649">
        <v>16483</v>
      </c>
      <c r="D4" s="650">
        <v>12.57</v>
      </c>
      <c r="E4" s="651">
        <v>817497148.47000003</v>
      </c>
      <c r="F4" s="652">
        <v>6.11</v>
      </c>
      <c r="H4" s="517" t="s">
        <v>66</v>
      </c>
      <c r="I4" s="665">
        <v>27405</v>
      </c>
      <c r="J4" s="666">
        <v>20.91</v>
      </c>
      <c r="K4" s="665">
        <v>800250826.14999998</v>
      </c>
      <c r="L4" s="666">
        <v>5.98</v>
      </c>
      <c r="M4"/>
    </row>
    <row r="5" spans="2:13">
      <c r="B5" s="46" t="s">
        <v>95</v>
      </c>
      <c r="C5" s="649">
        <v>24309</v>
      </c>
      <c r="D5" s="650">
        <v>18.55</v>
      </c>
      <c r="E5" s="653">
        <v>1757754923.1300001</v>
      </c>
      <c r="F5" s="652">
        <v>13.14</v>
      </c>
      <c r="H5" s="518" t="s">
        <v>67</v>
      </c>
      <c r="I5" s="667">
        <v>33593</v>
      </c>
      <c r="J5" s="650">
        <v>25.63</v>
      </c>
      <c r="K5" s="667">
        <v>2429481034.1599998</v>
      </c>
      <c r="L5" s="650">
        <v>18.16</v>
      </c>
      <c r="M5"/>
    </row>
    <row r="6" spans="2:13">
      <c r="B6" s="46" t="s">
        <v>96</v>
      </c>
      <c r="C6" s="649">
        <v>31378</v>
      </c>
      <c r="D6" s="650">
        <v>23.94</v>
      </c>
      <c r="E6" s="653">
        <v>2985219805.6399999</v>
      </c>
      <c r="F6" s="652">
        <v>22.31</v>
      </c>
      <c r="H6" s="518" t="s">
        <v>68</v>
      </c>
      <c r="I6" s="667">
        <v>33656</v>
      </c>
      <c r="J6" s="650">
        <v>25.68</v>
      </c>
      <c r="K6" s="667">
        <v>4159309775.8800001</v>
      </c>
      <c r="L6" s="650">
        <v>31.09</v>
      </c>
      <c r="M6"/>
    </row>
    <row r="7" spans="2:13">
      <c r="B7" s="46" t="s">
        <v>97</v>
      </c>
      <c r="C7" s="649">
        <v>37729</v>
      </c>
      <c r="D7" s="650">
        <v>28.78</v>
      </c>
      <c r="E7" s="653">
        <v>4803064738.6899996</v>
      </c>
      <c r="F7" s="652">
        <v>35.9</v>
      </c>
      <c r="H7" s="518" t="s">
        <v>69</v>
      </c>
      <c r="I7" s="667">
        <v>7328</v>
      </c>
      <c r="J7" s="650">
        <v>5.59</v>
      </c>
      <c r="K7" s="667">
        <v>1121474905.1700001</v>
      </c>
      <c r="L7" s="650">
        <v>8.3800000000000008</v>
      </c>
      <c r="M7"/>
    </row>
    <row r="8" spans="2:13">
      <c r="B8" s="46" t="s">
        <v>98</v>
      </c>
      <c r="C8" s="649">
        <v>19631</v>
      </c>
      <c r="D8" s="650">
        <v>14.98</v>
      </c>
      <c r="E8" s="653">
        <v>2800819433.77</v>
      </c>
      <c r="F8" s="652">
        <v>20.93</v>
      </c>
      <c r="H8" s="518" t="s">
        <v>70</v>
      </c>
      <c r="I8" s="667">
        <v>6214</v>
      </c>
      <c r="J8" s="650">
        <v>4.74</v>
      </c>
      <c r="K8" s="667">
        <v>943881790.44000006</v>
      </c>
      <c r="L8" s="650">
        <v>7.05</v>
      </c>
      <c r="M8"/>
    </row>
    <row r="9" spans="2:13">
      <c r="B9" s="46" t="s">
        <v>99</v>
      </c>
      <c r="C9" s="649">
        <v>1543</v>
      </c>
      <c r="D9" s="650">
        <v>1.18</v>
      </c>
      <c r="E9" s="653">
        <v>214743124.50999999</v>
      </c>
      <c r="F9" s="652">
        <v>1.61</v>
      </c>
      <c r="H9" s="518" t="s">
        <v>71</v>
      </c>
      <c r="I9" s="667">
        <v>5597</v>
      </c>
      <c r="J9" s="650">
        <v>4.2699999999999996</v>
      </c>
      <c r="K9" s="667">
        <v>881483562.46000004</v>
      </c>
      <c r="L9" s="650">
        <v>6.59</v>
      </c>
      <c r="M9"/>
    </row>
    <row r="10" spans="2:13">
      <c r="B10" s="46" t="s">
        <v>100</v>
      </c>
      <c r="C10" s="649">
        <v>2</v>
      </c>
      <c r="D10" s="650">
        <v>0</v>
      </c>
      <c r="E10" s="653">
        <v>130805.42</v>
      </c>
      <c r="F10" s="652">
        <v>0</v>
      </c>
      <c r="H10" s="518" t="s">
        <v>72</v>
      </c>
      <c r="I10" s="667">
        <v>4851</v>
      </c>
      <c r="J10" s="650">
        <v>3.7</v>
      </c>
      <c r="K10" s="667">
        <v>801047088.89999998</v>
      </c>
      <c r="L10" s="650">
        <v>5.99</v>
      </c>
      <c r="M10"/>
    </row>
    <row r="11" spans="2:13">
      <c r="B11" s="46" t="s">
        <v>101</v>
      </c>
      <c r="C11" s="649">
        <v>2</v>
      </c>
      <c r="D11" s="650">
        <v>0</v>
      </c>
      <c r="E11" s="653">
        <v>237271.89</v>
      </c>
      <c r="F11" s="652">
        <v>0</v>
      </c>
      <c r="H11" s="518" t="s">
        <v>171</v>
      </c>
      <c r="I11" s="667">
        <v>12354</v>
      </c>
      <c r="J11" s="650">
        <v>9.42</v>
      </c>
      <c r="K11" s="667">
        <v>2242891471.71</v>
      </c>
      <c r="L11" s="650">
        <v>16.760000000000002</v>
      </c>
      <c r="M11"/>
    </row>
    <row r="12" spans="2:13" ht="13.5" thickBot="1">
      <c r="B12" s="46" t="s">
        <v>102</v>
      </c>
      <c r="C12" s="649">
        <v>0</v>
      </c>
      <c r="D12" s="650">
        <v>0</v>
      </c>
      <c r="E12" s="653">
        <v>0</v>
      </c>
      <c r="F12" s="652">
        <v>0</v>
      </c>
      <c r="H12" s="518" t="s">
        <v>154</v>
      </c>
      <c r="I12" s="667">
        <v>80</v>
      </c>
      <c r="J12" s="650">
        <v>0.06</v>
      </c>
      <c r="K12" s="667">
        <v>-344442.82</v>
      </c>
      <c r="L12" s="650">
        <v>0</v>
      </c>
      <c r="M12"/>
    </row>
    <row r="13" spans="2:13" ht="13.5" thickBot="1">
      <c r="B13" s="46" t="s">
        <v>431</v>
      </c>
      <c r="C13" s="649">
        <v>0</v>
      </c>
      <c r="D13" s="650">
        <v>0</v>
      </c>
      <c r="E13" s="653">
        <v>0</v>
      </c>
      <c r="F13" s="652">
        <v>0</v>
      </c>
      <c r="H13" s="612" t="s">
        <v>19</v>
      </c>
      <c r="I13" s="668">
        <v>131078</v>
      </c>
      <c r="J13" s="634">
        <v>100</v>
      </c>
      <c r="K13" s="668">
        <v>13379476012.049999</v>
      </c>
      <c r="L13" s="634">
        <v>100</v>
      </c>
    </row>
    <row r="14" spans="2:13" ht="13.5" customHeight="1" thickBot="1">
      <c r="B14" s="50" t="s">
        <v>154</v>
      </c>
      <c r="C14" s="649">
        <v>1</v>
      </c>
      <c r="D14" s="652">
        <v>0</v>
      </c>
      <c r="E14" s="653">
        <v>8760.5300000000007</v>
      </c>
      <c r="F14" s="652">
        <v>0</v>
      </c>
      <c r="H14" s="702" t="s">
        <v>625</v>
      </c>
      <c r="I14" s="703"/>
      <c r="J14" s="703"/>
      <c r="K14" s="703"/>
      <c r="L14" s="703"/>
    </row>
    <row r="15" spans="2:13" ht="13.5" thickBot="1">
      <c r="B15" s="50" t="s">
        <v>19</v>
      </c>
      <c r="C15" s="654">
        <v>131078</v>
      </c>
      <c r="D15" s="655">
        <v>100</v>
      </c>
      <c r="E15" s="656">
        <v>13379476012.049999</v>
      </c>
      <c r="F15" s="655">
        <v>100</v>
      </c>
      <c r="H15" s="704"/>
      <c r="I15" s="704"/>
      <c r="J15" s="704"/>
      <c r="K15" s="704"/>
      <c r="L15" s="704"/>
    </row>
    <row r="16" spans="2:13" ht="13.5" customHeight="1" thickBot="1">
      <c r="B16" s="686" t="s">
        <v>623</v>
      </c>
      <c r="C16" s="705"/>
      <c r="D16" s="705"/>
      <c r="E16" s="705"/>
      <c r="F16" s="705"/>
      <c r="H16" s="1"/>
      <c r="I16" s="1"/>
      <c r="J16" s="1"/>
      <c r="K16" s="1"/>
      <c r="L16" s="1"/>
    </row>
    <row r="17" spans="2:13">
      <c r="B17" s="706"/>
      <c r="C17" s="706"/>
      <c r="D17" s="706"/>
      <c r="E17" s="706"/>
      <c r="F17" s="706"/>
      <c r="H17" s="295" t="s">
        <v>64</v>
      </c>
      <c r="I17" s="295" t="s">
        <v>10</v>
      </c>
      <c r="J17" s="295" t="s">
        <v>16</v>
      </c>
      <c r="K17" s="443" t="s">
        <v>11</v>
      </c>
      <c r="L17" s="295" t="s">
        <v>16</v>
      </c>
      <c r="M17"/>
    </row>
    <row r="18" spans="2:13" ht="13.5" thickBot="1">
      <c r="H18" s="298" t="s">
        <v>65</v>
      </c>
      <c r="I18" s="298" t="s">
        <v>55</v>
      </c>
      <c r="J18" s="298" t="s">
        <v>38</v>
      </c>
      <c r="K18" s="311" t="s">
        <v>15</v>
      </c>
      <c r="L18" s="298" t="s">
        <v>39</v>
      </c>
      <c r="M18"/>
    </row>
    <row r="19" spans="2:13">
      <c r="B19" s="295" t="s">
        <v>75</v>
      </c>
      <c r="C19" s="444" t="s">
        <v>10</v>
      </c>
      <c r="D19" s="295" t="s">
        <v>16</v>
      </c>
      <c r="E19" s="443" t="s">
        <v>11</v>
      </c>
      <c r="F19" s="295" t="s">
        <v>16</v>
      </c>
      <c r="H19" s="517" t="s">
        <v>66</v>
      </c>
      <c r="I19" s="665">
        <v>25183</v>
      </c>
      <c r="J19" s="666">
        <v>19.21</v>
      </c>
      <c r="K19" s="665">
        <v>734055867.26999998</v>
      </c>
      <c r="L19" s="666">
        <v>5.49</v>
      </c>
      <c r="M19"/>
    </row>
    <row r="20" spans="2:13" ht="13.5" thickBot="1">
      <c r="B20" s="298"/>
      <c r="C20" s="297" t="s">
        <v>55</v>
      </c>
      <c r="D20" s="298" t="s">
        <v>38</v>
      </c>
      <c r="E20" s="311" t="s">
        <v>15</v>
      </c>
      <c r="F20" s="298" t="s">
        <v>39</v>
      </c>
      <c r="H20" s="518" t="s">
        <v>67</v>
      </c>
      <c r="I20" s="667">
        <v>33143</v>
      </c>
      <c r="J20" s="650">
        <v>25.28</v>
      </c>
      <c r="K20" s="667">
        <v>2511778731.27</v>
      </c>
      <c r="L20" s="650">
        <v>18.77</v>
      </c>
      <c r="M20"/>
    </row>
    <row r="21" spans="2:13">
      <c r="B21" s="46" t="s">
        <v>76</v>
      </c>
      <c r="C21" s="657">
        <v>0</v>
      </c>
      <c r="D21" s="623">
        <v>0</v>
      </c>
      <c r="E21" s="658">
        <v>0</v>
      </c>
      <c r="F21" s="623">
        <v>0</v>
      </c>
      <c r="H21" s="518" t="s">
        <v>68</v>
      </c>
      <c r="I21" s="667">
        <v>44226</v>
      </c>
      <c r="J21" s="650">
        <v>33.74</v>
      </c>
      <c r="K21" s="667">
        <v>5568156268.8100004</v>
      </c>
      <c r="L21" s="650">
        <v>41.62</v>
      </c>
      <c r="M21"/>
    </row>
    <row r="22" spans="2:13">
      <c r="B22" s="46" t="s">
        <v>77</v>
      </c>
      <c r="C22" s="659">
        <v>0</v>
      </c>
      <c r="D22" s="626">
        <v>0</v>
      </c>
      <c r="E22" s="660">
        <v>0</v>
      </c>
      <c r="F22" s="626">
        <v>0</v>
      </c>
      <c r="H22" s="518" t="s">
        <v>69</v>
      </c>
      <c r="I22" s="667">
        <v>9684</v>
      </c>
      <c r="J22" s="650">
        <v>7.39</v>
      </c>
      <c r="K22" s="667">
        <v>1529977039.6600001</v>
      </c>
      <c r="L22" s="650">
        <v>11.44</v>
      </c>
      <c r="M22"/>
    </row>
    <row r="23" spans="2:13">
      <c r="B23" s="46" t="s">
        <v>78</v>
      </c>
      <c r="C23" s="659">
        <v>3036</v>
      </c>
      <c r="D23" s="626">
        <v>2.3199999999999998</v>
      </c>
      <c r="E23" s="660">
        <v>392280290.77999997</v>
      </c>
      <c r="F23" s="626">
        <v>2.93</v>
      </c>
      <c r="H23" s="518" t="s">
        <v>70</v>
      </c>
      <c r="I23" s="667">
        <v>6861</v>
      </c>
      <c r="J23" s="650">
        <v>5.23</v>
      </c>
      <c r="K23" s="667">
        <v>1101638625</v>
      </c>
      <c r="L23" s="650">
        <v>8.23</v>
      </c>
      <c r="M23"/>
    </row>
    <row r="24" spans="2:13">
      <c r="B24" s="46" t="s">
        <v>79</v>
      </c>
      <c r="C24" s="659">
        <v>6287</v>
      </c>
      <c r="D24" s="626">
        <v>4.8</v>
      </c>
      <c r="E24" s="660">
        <v>798254397</v>
      </c>
      <c r="F24" s="626">
        <v>5.97</v>
      </c>
      <c r="H24" s="518" t="s">
        <v>71</v>
      </c>
      <c r="I24" s="667">
        <v>5736</v>
      </c>
      <c r="J24" s="650">
        <v>4.38</v>
      </c>
      <c r="K24" s="667">
        <v>977307783.88</v>
      </c>
      <c r="L24" s="650">
        <v>7.3</v>
      </c>
      <c r="M24"/>
    </row>
    <row r="25" spans="2:13">
      <c r="B25" s="46" t="s">
        <v>80</v>
      </c>
      <c r="C25" s="659">
        <v>3646</v>
      </c>
      <c r="D25" s="626">
        <v>2.78</v>
      </c>
      <c r="E25" s="660">
        <v>453161984.14999998</v>
      </c>
      <c r="F25" s="626">
        <v>3.39</v>
      </c>
      <c r="H25" s="518" t="s">
        <v>72</v>
      </c>
      <c r="I25" s="667">
        <v>3540</v>
      </c>
      <c r="J25" s="650">
        <v>2.7</v>
      </c>
      <c r="K25" s="667">
        <v>623677205.55999994</v>
      </c>
      <c r="L25" s="650">
        <v>4.66</v>
      </c>
      <c r="M25"/>
    </row>
    <row r="26" spans="2:13">
      <c r="B26" s="46" t="s">
        <v>81</v>
      </c>
      <c r="C26" s="659">
        <v>1638</v>
      </c>
      <c r="D26" s="626">
        <v>1.25</v>
      </c>
      <c r="E26" s="660">
        <v>199024673.41999999</v>
      </c>
      <c r="F26" s="626">
        <v>1.49</v>
      </c>
      <c r="H26" s="518" t="s">
        <v>171</v>
      </c>
      <c r="I26" s="667">
        <v>2705</v>
      </c>
      <c r="J26" s="650">
        <v>2.06</v>
      </c>
      <c r="K26" s="667">
        <v>332884490.60000002</v>
      </c>
      <c r="L26" s="650">
        <v>2.4900000000000002</v>
      </c>
    </row>
    <row r="27" spans="2:13" ht="13.5" thickBot="1">
      <c r="B27" s="46" t="s">
        <v>82</v>
      </c>
      <c r="C27" s="659">
        <v>4879</v>
      </c>
      <c r="D27" s="626">
        <v>3.72</v>
      </c>
      <c r="E27" s="660">
        <v>537407993.61000001</v>
      </c>
      <c r="F27" s="626">
        <v>4.0199999999999996</v>
      </c>
      <c r="H27" s="518" t="s">
        <v>154</v>
      </c>
      <c r="I27" s="667">
        <v>0</v>
      </c>
      <c r="J27" s="650">
        <v>0</v>
      </c>
      <c r="K27" s="667">
        <v>0</v>
      </c>
      <c r="L27" s="650">
        <v>0</v>
      </c>
    </row>
    <row r="28" spans="2:13" ht="13.5" thickBot="1">
      <c r="B28" s="46" t="s">
        <v>83</v>
      </c>
      <c r="C28" s="659">
        <v>4778</v>
      </c>
      <c r="D28" s="626">
        <v>3.65</v>
      </c>
      <c r="E28" s="660">
        <v>548678906.11000001</v>
      </c>
      <c r="F28" s="626">
        <v>4.0999999999999996</v>
      </c>
      <c r="H28" s="612" t="s">
        <v>19</v>
      </c>
      <c r="I28" s="668">
        <v>131078</v>
      </c>
      <c r="J28" s="634">
        <v>100</v>
      </c>
      <c r="K28" s="668">
        <v>13379476012.049999</v>
      </c>
      <c r="L28" s="634">
        <v>100</v>
      </c>
    </row>
    <row r="29" spans="2:13">
      <c r="B29" s="46" t="s">
        <v>84</v>
      </c>
      <c r="C29" s="659">
        <v>6742</v>
      </c>
      <c r="D29" s="626">
        <v>5.14</v>
      </c>
      <c r="E29" s="660">
        <v>930169789.10000002</v>
      </c>
      <c r="F29" s="626">
        <v>6.95</v>
      </c>
      <c r="H29" s="702" t="s">
        <v>626</v>
      </c>
      <c r="I29" s="702"/>
      <c r="J29" s="702"/>
      <c r="K29" s="702"/>
      <c r="L29" s="702"/>
    </row>
    <row r="30" spans="2:13">
      <c r="B30" s="46" t="s">
        <v>85</v>
      </c>
      <c r="C30" s="659">
        <v>8644</v>
      </c>
      <c r="D30" s="626">
        <v>6.59</v>
      </c>
      <c r="E30" s="660">
        <v>1279832998.4100001</v>
      </c>
      <c r="F30" s="626">
        <v>9.57</v>
      </c>
      <c r="H30" s="707"/>
      <c r="I30" s="707"/>
      <c r="J30" s="707"/>
      <c r="K30" s="707"/>
      <c r="L30" s="707"/>
      <c r="M30"/>
    </row>
    <row r="31" spans="2:13" ht="13.5" thickBot="1">
      <c r="B31" s="46" t="s">
        <v>86</v>
      </c>
      <c r="C31" s="659">
        <v>13533</v>
      </c>
      <c r="D31" s="626">
        <v>10.32</v>
      </c>
      <c r="E31" s="660">
        <v>1773545999.27</v>
      </c>
      <c r="F31" s="626">
        <v>13.26</v>
      </c>
      <c r="H31" s="1"/>
      <c r="I31" s="1"/>
      <c r="J31" s="1"/>
      <c r="K31" s="1"/>
      <c r="L31" s="1"/>
      <c r="M31"/>
    </row>
    <row r="32" spans="2:13">
      <c r="B32" s="46" t="s">
        <v>87</v>
      </c>
      <c r="C32" s="659">
        <v>9975</v>
      </c>
      <c r="D32" s="626">
        <v>7.61</v>
      </c>
      <c r="E32" s="660">
        <v>1199155684.1099999</v>
      </c>
      <c r="F32" s="626">
        <v>8.9600000000000009</v>
      </c>
      <c r="H32" s="295" t="s">
        <v>523</v>
      </c>
      <c r="I32" s="295" t="s">
        <v>10</v>
      </c>
      <c r="J32" s="295" t="s">
        <v>16</v>
      </c>
      <c r="K32" s="468" t="s">
        <v>11</v>
      </c>
      <c r="L32" s="295" t="s">
        <v>16</v>
      </c>
      <c r="M32"/>
    </row>
    <row r="33" spans="2:13" ht="13.5" thickBot="1">
      <c r="B33" s="46" t="s">
        <v>88</v>
      </c>
      <c r="C33" s="659">
        <v>10348</v>
      </c>
      <c r="D33" s="626">
        <v>7.89</v>
      </c>
      <c r="E33" s="660">
        <v>1108466594.47</v>
      </c>
      <c r="F33" s="626">
        <v>8.2799999999999994</v>
      </c>
      <c r="H33" s="298" t="s">
        <v>524</v>
      </c>
      <c r="I33" s="298" t="s">
        <v>55</v>
      </c>
      <c r="J33" s="298" t="s">
        <v>38</v>
      </c>
      <c r="K33" s="311" t="s">
        <v>15</v>
      </c>
      <c r="L33" s="298" t="s">
        <v>39</v>
      </c>
      <c r="M33"/>
    </row>
    <row r="34" spans="2:13">
      <c r="B34" s="46" t="s">
        <v>89</v>
      </c>
      <c r="C34" s="659">
        <v>7481</v>
      </c>
      <c r="D34" s="626">
        <v>5.71</v>
      </c>
      <c r="E34" s="660">
        <v>736214398.26999998</v>
      </c>
      <c r="F34" s="626">
        <v>5.5</v>
      </c>
      <c r="H34" s="517" t="s">
        <v>66</v>
      </c>
      <c r="I34" s="665">
        <v>10970</v>
      </c>
      <c r="J34" s="666">
        <v>8.3699999999999992</v>
      </c>
      <c r="K34" s="665">
        <v>428654039.82999998</v>
      </c>
      <c r="L34" s="666">
        <v>3.2</v>
      </c>
      <c r="M34"/>
    </row>
    <row r="35" spans="2:13">
      <c r="B35" s="46" t="s">
        <v>90</v>
      </c>
      <c r="C35" s="659">
        <v>5907</v>
      </c>
      <c r="D35" s="626">
        <v>4.51</v>
      </c>
      <c r="E35" s="660">
        <v>545126547.88999999</v>
      </c>
      <c r="F35" s="626">
        <v>4.07</v>
      </c>
      <c r="H35" s="518" t="s">
        <v>67</v>
      </c>
      <c r="I35" s="667">
        <v>31222</v>
      </c>
      <c r="J35" s="650">
        <v>23.82</v>
      </c>
      <c r="K35" s="667">
        <v>2045567923.3399999</v>
      </c>
      <c r="L35" s="650">
        <v>15.29</v>
      </c>
      <c r="M35"/>
    </row>
    <row r="36" spans="2:13">
      <c r="B36" s="46" t="s">
        <v>91</v>
      </c>
      <c r="C36" s="659">
        <v>4305</v>
      </c>
      <c r="D36" s="626">
        <v>3.28</v>
      </c>
      <c r="E36" s="660">
        <v>369125223.70999998</v>
      </c>
      <c r="F36" s="626">
        <v>2.76</v>
      </c>
      <c r="H36" s="518" t="s">
        <v>68</v>
      </c>
      <c r="I36" s="667">
        <v>46529</v>
      </c>
      <c r="J36" s="650">
        <v>35.5</v>
      </c>
      <c r="K36" s="667">
        <v>5206463863.7200003</v>
      </c>
      <c r="L36" s="650">
        <v>38.909999999999997</v>
      </c>
      <c r="M36"/>
    </row>
    <row r="37" spans="2:13">
      <c r="B37" s="46" t="s">
        <v>92</v>
      </c>
      <c r="C37" s="659">
        <v>5371</v>
      </c>
      <c r="D37" s="626">
        <v>4.0999999999999996</v>
      </c>
      <c r="E37" s="660">
        <v>419521278.06999999</v>
      </c>
      <c r="F37" s="626">
        <v>3.14</v>
      </c>
      <c r="H37" s="518" t="s">
        <v>69</v>
      </c>
      <c r="I37" s="667">
        <v>11064</v>
      </c>
      <c r="J37" s="650">
        <v>8.44</v>
      </c>
      <c r="K37" s="667">
        <v>1505888918.1500001</v>
      </c>
      <c r="L37" s="650">
        <v>11.26</v>
      </c>
      <c r="M37"/>
    </row>
    <row r="38" spans="2:13">
      <c r="B38" s="46" t="s">
        <v>433</v>
      </c>
      <c r="C38" s="659">
        <v>6274</v>
      </c>
      <c r="D38" s="626">
        <v>4.79</v>
      </c>
      <c r="E38" s="660">
        <v>454812332.13</v>
      </c>
      <c r="F38" s="626">
        <v>3.4</v>
      </c>
      <c r="H38" s="518" t="s">
        <v>70</v>
      </c>
      <c r="I38" s="667">
        <v>9433</v>
      </c>
      <c r="J38" s="650">
        <v>7.2</v>
      </c>
      <c r="K38" s="667">
        <v>1351222350.1700001</v>
      </c>
      <c r="L38" s="650">
        <v>10.1</v>
      </c>
      <c r="M38"/>
    </row>
    <row r="39" spans="2:13">
      <c r="B39" s="46" t="s">
        <v>435</v>
      </c>
      <c r="C39" s="659">
        <v>5746</v>
      </c>
      <c r="D39" s="626">
        <v>4.38</v>
      </c>
      <c r="E39" s="660">
        <v>404971332.38</v>
      </c>
      <c r="F39" s="626">
        <v>3.03</v>
      </c>
      <c r="H39" s="518" t="s">
        <v>71</v>
      </c>
      <c r="I39" s="667">
        <v>12713</v>
      </c>
      <c r="J39" s="650">
        <v>9.6999999999999993</v>
      </c>
      <c r="K39" s="667">
        <v>1804289049.3699999</v>
      </c>
      <c r="L39" s="650">
        <v>13.49</v>
      </c>
      <c r="M39"/>
    </row>
    <row r="40" spans="2:13">
      <c r="B40" s="46" t="s">
        <v>436</v>
      </c>
      <c r="C40" s="659">
        <v>4849</v>
      </c>
      <c r="D40" s="626">
        <v>3.7</v>
      </c>
      <c r="E40" s="660">
        <v>314135096.18000001</v>
      </c>
      <c r="F40" s="626">
        <v>2.35</v>
      </c>
      <c r="H40" s="518" t="s">
        <v>72</v>
      </c>
      <c r="I40" s="667">
        <v>9106</v>
      </c>
      <c r="J40" s="650">
        <v>6.95</v>
      </c>
      <c r="K40" s="667">
        <v>1031765625.7</v>
      </c>
      <c r="L40" s="650">
        <v>7.71</v>
      </c>
      <c r="M40"/>
    </row>
    <row r="41" spans="2:13">
      <c r="B41" s="46" t="s">
        <v>437</v>
      </c>
      <c r="C41" s="659">
        <v>4482</v>
      </c>
      <c r="D41" s="626">
        <v>3.42</v>
      </c>
      <c r="E41" s="660">
        <v>258589159.02000001</v>
      </c>
      <c r="F41" s="626">
        <v>1.93</v>
      </c>
      <c r="H41" s="518" t="s">
        <v>171</v>
      </c>
      <c r="I41" s="667">
        <v>40</v>
      </c>
      <c r="J41" s="650">
        <v>0.03</v>
      </c>
      <c r="K41" s="667">
        <v>5396227.9400000004</v>
      </c>
      <c r="L41" s="650">
        <v>0.04</v>
      </c>
      <c r="M41"/>
    </row>
    <row r="42" spans="2:13" ht="13.5" thickBot="1">
      <c r="B42" s="46" t="s">
        <v>439</v>
      </c>
      <c r="C42" s="659">
        <v>2811</v>
      </c>
      <c r="D42" s="626">
        <v>2.14</v>
      </c>
      <c r="E42" s="660">
        <v>164093091.78999999</v>
      </c>
      <c r="F42" s="626">
        <v>1.23</v>
      </c>
      <c r="H42" s="518" t="s">
        <v>154</v>
      </c>
      <c r="I42" s="667">
        <v>1</v>
      </c>
      <c r="J42" s="650">
        <v>0</v>
      </c>
      <c r="K42" s="667">
        <v>228013.83</v>
      </c>
      <c r="L42" s="650">
        <v>0</v>
      </c>
      <c r="M42"/>
    </row>
    <row r="43" spans="2:13" ht="13.5" thickBot="1">
      <c r="B43" s="46" t="s">
        <v>440</v>
      </c>
      <c r="C43" s="659">
        <v>2728</v>
      </c>
      <c r="D43" s="626">
        <v>2.08</v>
      </c>
      <c r="E43" s="660">
        <v>160644991.83000001</v>
      </c>
      <c r="F43" s="626">
        <v>1.2</v>
      </c>
      <c r="H43" s="612" t="s">
        <v>19</v>
      </c>
      <c r="I43" s="668">
        <v>131078</v>
      </c>
      <c r="J43" s="634">
        <v>100</v>
      </c>
      <c r="K43" s="668">
        <v>13379476012.049999</v>
      </c>
      <c r="L43" s="634">
        <v>100</v>
      </c>
    </row>
    <row r="44" spans="2:13" ht="12.75" customHeight="1">
      <c r="B44" s="46" t="s">
        <v>442</v>
      </c>
      <c r="C44" s="659">
        <v>1066</v>
      </c>
      <c r="D44" s="626">
        <v>0.81</v>
      </c>
      <c r="E44" s="660">
        <v>55818925.939999998</v>
      </c>
      <c r="F44" s="626">
        <v>0.42</v>
      </c>
      <c r="H44" t="s">
        <v>643</v>
      </c>
      <c r="I44" s="522"/>
      <c r="J44" s="522"/>
      <c r="K44" s="522"/>
      <c r="L44" s="522"/>
    </row>
    <row r="45" spans="2:13">
      <c r="B45" s="46" t="s">
        <v>443</v>
      </c>
      <c r="C45" s="659">
        <v>1015</v>
      </c>
      <c r="D45" s="626">
        <v>0.77</v>
      </c>
      <c r="E45" s="660">
        <v>52216860.030000001</v>
      </c>
      <c r="F45" s="626">
        <v>0.39</v>
      </c>
      <c r="H45" s="523"/>
      <c r="I45" s="523"/>
      <c r="J45" s="523"/>
      <c r="K45" s="523"/>
      <c r="L45" s="523"/>
    </row>
    <row r="46" spans="2:13">
      <c r="B46" s="46" t="s">
        <v>444</v>
      </c>
      <c r="C46" s="659">
        <v>829</v>
      </c>
      <c r="D46" s="626">
        <v>0.63</v>
      </c>
      <c r="E46" s="660">
        <v>35510166.670000002</v>
      </c>
      <c r="F46" s="626">
        <v>0.27</v>
      </c>
    </row>
    <row r="47" spans="2:13">
      <c r="B47" s="46" t="s">
        <v>445</v>
      </c>
      <c r="C47" s="659">
        <v>753</v>
      </c>
      <c r="D47" s="626">
        <v>0.56999999999999995</v>
      </c>
      <c r="E47" s="660">
        <v>34668293.210000001</v>
      </c>
      <c r="F47" s="626">
        <v>0.26</v>
      </c>
    </row>
    <row r="48" spans="2:13">
      <c r="B48" s="46" t="s">
        <v>446</v>
      </c>
      <c r="C48" s="659">
        <v>736</v>
      </c>
      <c r="D48" s="626">
        <v>0.56000000000000005</v>
      </c>
      <c r="E48" s="660">
        <v>31998963.109999999</v>
      </c>
      <c r="F48" s="626">
        <v>0.24</v>
      </c>
    </row>
    <row r="49" spans="2:6">
      <c r="B49" s="46" t="s">
        <v>447</v>
      </c>
      <c r="C49" s="659">
        <v>674</v>
      </c>
      <c r="D49" s="626">
        <v>0.51</v>
      </c>
      <c r="E49" s="660">
        <v>28591930.530000001</v>
      </c>
      <c r="F49" s="626">
        <v>0.21</v>
      </c>
    </row>
    <row r="50" spans="2:6">
      <c r="B50" s="46" t="s">
        <v>448</v>
      </c>
      <c r="C50" s="659">
        <v>484</v>
      </c>
      <c r="D50" s="626">
        <v>0.37</v>
      </c>
      <c r="E50" s="660">
        <v>19195582.190000001</v>
      </c>
      <c r="F50" s="626">
        <v>0.14000000000000001</v>
      </c>
    </row>
    <row r="51" spans="2:6" ht="13.5" thickBot="1">
      <c r="B51" s="46" t="s">
        <v>449</v>
      </c>
      <c r="C51" s="659">
        <v>2061</v>
      </c>
      <c r="D51" s="626">
        <v>1.57</v>
      </c>
      <c r="E51" s="660">
        <v>74262528.670000002</v>
      </c>
      <c r="F51" s="626">
        <v>0.56000000000000005</v>
      </c>
    </row>
    <row r="52" spans="2:6" ht="13.5" thickBot="1">
      <c r="B52" s="664" t="s">
        <v>19</v>
      </c>
      <c r="C52" s="661">
        <v>131078</v>
      </c>
      <c r="D52" s="662">
        <v>100</v>
      </c>
      <c r="E52" s="663">
        <v>13379476012.049999</v>
      </c>
      <c r="F52" s="662">
        <v>100</v>
      </c>
    </row>
    <row r="53" spans="2:6" ht="12.75" customHeight="1">
      <c r="B53" s="705" t="s">
        <v>624</v>
      </c>
      <c r="C53" s="705"/>
      <c r="D53" s="705"/>
      <c r="E53" s="705"/>
      <c r="F53" s="705"/>
    </row>
    <row r="54" spans="2:6">
      <c r="B54" s="706"/>
      <c r="C54" s="706"/>
      <c r="D54" s="706"/>
      <c r="E54" s="706"/>
      <c r="F54" s="706"/>
    </row>
    <row r="55" spans="2:6">
      <c r="B55" s="51"/>
      <c r="C55" s="137"/>
      <c r="D55" s="136"/>
      <c r="E55" s="138"/>
      <c r="F55" s="136"/>
    </row>
    <row r="56" spans="2:6">
      <c r="B56" s="51"/>
      <c r="C56" s="137"/>
      <c r="D56" s="136"/>
      <c r="E56" s="138"/>
      <c r="F56" s="136"/>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orientation="landscape" r:id="rId1"/>
  <headerFooter>
    <oddHeader>&amp;CHolmes Master Trust Investor Report - October 2012</oddHeader>
    <oddFooter>&amp;CPage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S58"/>
  <sheetViews>
    <sheetView view="pageLayout" zoomScale="75" zoomScaleNormal="100" zoomScalePageLayoutView="75" workbookViewId="0"/>
  </sheetViews>
  <sheetFormatPr defaultRowHeight="12"/>
  <cols>
    <col min="1" max="1" width="9.140625" style="478"/>
    <col min="2" max="2" width="32.85546875" customWidth="1"/>
    <col min="3" max="3" width="14.5703125" style="183" customWidth="1"/>
    <col min="4" max="4" width="17.28515625" style="183" customWidth="1"/>
    <col min="5" max="5" width="17.42578125" style="184" customWidth="1"/>
    <col min="6" max="6" width="17.7109375" style="184" bestFit="1" customWidth="1"/>
    <col min="7" max="7" width="12.140625" style="184" customWidth="1"/>
    <col min="8" max="8" width="15.5703125" style="247" customWidth="1"/>
    <col min="9" max="9" width="15" style="263" customWidth="1"/>
    <col min="10" max="10" width="15" style="263" bestFit="1" customWidth="1"/>
    <col min="11" max="11" width="15.140625" style="251" bestFit="1" customWidth="1"/>
    <col min="12" max="12" width="9.5703125" style="268" bestFit="1" customWidth="1"/>
    <col min="13" max="13" width="11" style="184" bestFit="1" customWidth="1"/>
    <col min="14" max="14" width="17.7109375" style="184" customWidth="1"/>
    <col min="15" max="15" width="12" style="184" bestFit="1" customWidth="1"/>
    <col min="16" max="16" width="15.42578125" style="184" bestFit="1" customWidth="1"/>
    <col min="17" max="17" width="10.5703125" style="251" customWidth="1"/>
    <col min="18" max="18" width="9.7109375" style="271" customWidth="1"/>
    <col min="19" max="19" width="10" style="184" customWidth="1"/>
  </cols>
  <sheetData>
    <row r="2" spans="1:19" ht="12.75" thickBot="1">
      <c r="B2" s="139" t="s">
        <v>103</v>
      </c>
      <c r="C2" s="76"/>
      <c r="D2" s="76"/>
      <c r="E2" s="241"/>
      <c r="F2" s="252"/>
      <c r="G2" s="252"/>
      <c r="H2" s="243"/>
      <c r="I2" s="260"/>
      <c r="J2" s="260"/>
      <c r="K2" s="248"/>
      <c r="L2" s="266"/>
      <c r="M2" s="252"/>
      <c r="N2" s="252"/>
      <c r="O2" s="252"/>
      <c r="P2" s="252"/>
      <c r="Q2" s="248"/>
      <c r="R2" s="269"/>
      <c r="S2" s="252"/>
    </row>
    <row r="3" spans="1:19">
      <c r="B3" s="142"/>
      <c r="C3" s="51"/>
      <c r="D3" s="51"/>
      <c r="E3" s="202"/>
      <c r="F3" s="242"/>
      <c r="G3" s="48"/>
      <c r="H3" s="244"/>
      <c r="I3" s="261"/>
      <c r="J3" s="261"/>
      <c r="K3" s="158"/>
      <c r="L3" s="82"/>
      <c r="M3" s="242"/>
      <c r="N3" s="242"/>
      <c r="O3" s="242"/>
      <c r="P3" s="242"/>
      <c r="Q3" s="158"/>
      <c r="R3" s="270"/>
      <c r="S3" s="242"/>
    </row>
    <row r="4" spans="1:19">
      <c r="B4" s="364" t="s">
        <v>104</v>
      </c>
      <c r="C4" s="240">
        <v>39169</v>
      </c>
      <c r="D4" s="240"/>
      <c r="E4" s="242"/>
      <c r="F4" s="255"/>
      <c r="G4" s="242"/>
      <c r="H4" s="244"/>
      <c r="I4" s="708" t="s">
        <v>267</v>
      </c>
      <c r="J4" s="708"/>
      <c r="K4" s="158"/>
      <c r="L4" s="82"/>
      <c r="M4" s="242"/>
      <c r="N4" s="242"/>
      <c r="O4" s="242"/>
      <c r="P4" s="242"/>
      <c r="Q4" s="158"/>
      <c r="R4" s="270"/>
      <c r="S4" s="242"/>
    </row>
    <row r="5" spans="1:19" ht="12.75" thickBot="1">
      <c r="B5" s="365"/>
      <c r="C5" s="366"/>
      <c r="D5" s="366"/>
      <c r="E5" s="365"/>
      <c r="F5" s="256"/>
      <c r="G5" s="365"/>
      <c r="H5" s="367"/>
      <c r="I5" s="368"/>
      <c r="J5" s="368"/>
      <c r="K5" s="369"/>
      <c r="L5" s="370"/>
      <c r="M5" s="365"/>
      <c r="N5" s="365"/>
      <c r="O5" s="365"/>
      <c r="P5" s="365"/>
      <c r="Q5" s="369"/>
      <c r="R5" s="371"/>
      <c r="S5" s="365"/>
    </row>
    <row r="6" spans="1:19" s="184" customFormat="1" ht="54" customHeight="1" thickBot="1">
      <c r="A6" s="479"/>
      <c r="B6" s="372" t="s">
        <v>268</v>
      </c>
      <c r="C6" s="372" t="s">
        <v>105</v>
      </c>
      <c r="D6" s="296" t="s">
        <v>420</v>
      </c>
      <c r="E6" s="296" t="s">
        <v>421</v>
      </c>
      <c r="F6" s="372" t="s">
        <v>106</v>
      </c>
      <c r="G6" s="372" t="s">
        <v>107</v>
      </c>
      <c r="H6" s="373" t="s">
        <v>108</v>
      </c>
      <c r="I6" s="373" t="s">
        <v>109</v>
      </c>
      <c r="J6" s="373" t="s">
        <v>110</v>
      </c>
      <c r="K6" s="372" t="s">
        <v>111</v>
      </c>
      <c r="L6" s="374" t="s">
        <v>112</v>
      </c>
      <c r="M6" s="372" t="s">
        <v>113</v>
      </c>
      <c r="N6" s="372" t="s">
        <v>114</v>
      </c>
      <c r="O6" s="372" t="s">
        <v>115</v>
      </c>
      <c r="P6" s="372" t="s">
        <v>116</v>
      </c>
      <c r="Q6" s="372" t="s">
        <v>117</v>
      </c>
      <c r="R6" s="375" t="s">
        <v>118</v>
      </c>
      <c r="S6" s="372" t="s">
        <v>152</v>
      </c>
    </row>
    <row r="7" spans="1:19">
      <c r="B7" s="232"/>
      <c r="C7" s="47"/>
      <c r="D7" s="47"/>
      <c r="E7" s="44"/>
      <c r="F7" s="44"/>
      <c r="G7" s="44"/>
      <c r="H7" s="245"/>
      <c r="I7" s="245"/>
      <c r="J7" s="245"/>
      <c r="K7" s="149"/>
      <c r="L7" s="267"/>
      <c r="M7" s="153"/>
      <c r="N7" s="153" t="s">
        <v>353</v>
      </c>
      <c r="O7" s="153"/>
      <c r="P7" s="154"/>
      <c r="Q7" s="253"/>
      <c r="R7" s="156"/>
      <c r="S7" s="230"/>
    </row>
    <row r="8" spans="1:19">
      <c r="B8" s="376" t="s">
        <v>280</v>
      </c>
      <c r="C8" s="46" t="s">
        <v>338</v>
      </c>
      <c r="D8" s="45" t="s">
        <v>345</v>
      </c>
      <c r="E8" s="45" t="s">
        <v>345</v>
      </c>
      <c r="F8" s="45" t="s">
        <v>346</v>
      </c>
      <c r="G8" s="340">
        <v>0.51413881748071977</v>
      </c>
      <c r="H8" s="246">
        <v>1500000000</v>
      </c>
      <c r="I8" s="246">
        <v>1500000000</v>
      </c>
      <c r="J8" s="246">
        <v>0</v>
      </c>
      <c r="K8" s="170" t="s">
        <v>349</v>
      </c>
      <c r="L8" s="73">
        <v>-2.0000000000000001E-4</v>
      </c>
      <c r="M8" s="184" t="s">
        <v>353</v>
      </c>
      <c r="N8" s="201" t="s">
        <v>353</v>
      </c>
      <c r="O8" s="184" t="s">
        <v>353</v>
      </c>
      <c r="P8" s="201" t="s">
        <v>353</v>
      </c>
      <c r="Q8" s="254">
        <v>39508</v>
      </c>
      <c r="R8" s="80">
        <v>39508</v>
      </c>
      <c r="S8" s="231" t="s">
        <v>408</v>
      </c>
    </row>
    <row r="9" spans="1:19">
      <c r="B9" s="376" t="s">
        <v>282</v>
      </c>
      <c r="C9" s="46" t="s">
        <v>339</v>
      </c>
      <c r="D9" s="45" t="s">
        <v>345</v>
      </c>
      <c r="E9" s="45" t="s">
        <v>345</v>
      </c>
      <c r="F9" s="45" t="s">
        <v>347</v>
      </c>
      <c r="G9" s="340" t="s">
        <v>353</v>
      </c>
      <c r="H9" s="246">
        <v>600000000</v>
      </c>
      <c r="I9" s="246">
        <v>600000000</v>
      </c>
      <c r="J9" s="246">
        <v>0</v>
      </c>
      <c r="K9" s="170" t="s">
        <v>350</v>
      </c>
      <c r="L9" s="73">
        <v>2.9999999999999997E-4</v>
      </c>
      <c r="M9" s="184" t="s">
        <v>353</v>
      </c>
      <c r="N9" s="201" t="s">
        <v>353</v>
      </c>
      <c r="O9" s="184" t="s">
        <v>353</v>
      </c>
      <c r="P9" s="201" t="s">
        <v>353</v>
      </c>
      <c r="Q9" s="254">
        <v>40544</v>
      </c>
      <c r="R9" s="80">
        <v>44013</v>
      </c>
      <c r="S9" s="231" t="s">
        <v>408</v>
      </c>
    </row>
    <row r="10" spans="1:19">
      <c r="B10" s="376" t="s">
        <v>283</v>
      </c>
      <c r="C10" s="46" t="s">
        <v>354</v>
      </c>
      <c r="D10" s="45" t="s">
        <v>359</v>
      </c>
      <c r="E10" s="45" t="s">
        <v>359</v>
      </c>
      <c r="F10" s="45" t="s">
        <v>346</v>
      </c>
      <c r="G10" s="340">
        <v>0.51414410430955593</v>
      </c>
      <c r="H10" s="246">
        <v>57200000</v>
      </c>
      <c r="I10" s="246">
        <v>57200000</v>
      </c>
      <c r="J10" s="246">
        <v>0</v>
      </c>
      <c r="K10" s="170" t="s">
        <v>351</v>
      </c>
      <c r="L10" s="73">
        <v>8.9999999999999998E-4</v>
      </c>
      <c r="M10" s="184" t="s">
        <v>353</v>
      </c>
      <c r="N10" s="201" t="s">
        <v>353</v>
      </c>
      <c r="O10" s="184" t="s">
        <v>353</v>
      </c>
      <c r="P10" s="201" t="s">
        <v>353</v>
      </c>
      <c r="Q10" s="254">
        <v>40544</v>
      </c>
      <c r="R10" s="80">
        <v>51318</v>
      </c>
      <c r="S10" s="231" t="s">
        <v>403</v>
      </c>
    </row>
    <row r="11" spans="1:19">
      <c r="B11" s="376" t="s">
        <v>284</v>
      </c>
      <c r="C11" s="46" t="s">
        <v>355</v>
      </c>
      <c r="D11" s="45" t="s">
        <v>359</v>
      </c>
      <c r="E11" s="45" t="s">
        <v>359</v>
      </c>
      <c r="F11" s="45" t="s">
        <v>348</v>
      </c>
      <c r="G11" s="340">
        <v>0.68397113641804308</v>
      </c>
      <c r="H11" s="246">
        <v>21400000</v>
      </c>
      <c r="I11" s="246">
        <v>21400000</v>
      </c>
      <c r="J11" s="246">
        <v>0</v>
      </c>
      <c r="K11" s="170" t="s">
        <v>352</v>
      </c>
      <c r="L11" s="73">
        <v>8.9999999999999998E-4</v>
      </c>
      <c r="M11" s="184" t="s">
        <v>353</v>
      </c>
      <c r="N11" s="201" t="s">
        <v>353</v>
      </c>
      <c r="O11" s="184" t="s">
        <v>353</v>
      </c>
      <c r="P11" s="201" t="s">
        <v>353</v>
      </c>
      <c r="Q11" s="254">
        <v>40544</v>
      </c>
      <c r="R11" s="80">
        <v>51318</v>
      </c>
      <c r="S11" s="231" t="s">
        <v>403</v>
      </c>
    </row>
    <row r="12" spans="1:19">
      <c r="B12" s="376" t="s">
        <v>285</v>
      </c>
      <c r="C12" s="46" t="s">
        <v>365</v>
      </c>
      <c r="D12" s="45" t="s">
        <v>373</v>
      </c>
      <c r="E12" s="45" t="s">
        <v>373</v>
      </c>
      <c r="F12" s="45" t="s">
        <v>346</v>
      </c>
      <c r="G12" s="340">
        <v>0.51412560088429604</v>
      </c>
      <c r="H12" s="246">
        <v>30300000</v>
      </c>
      <c r="I12" s="246">
        <v>30300000</v>
      </c>
      <c r="J12" s="246">
        <v>0</v>
      </c>
      <c r="K12" s="170" t="s">
        <v>351</v>
      </c>
      <c r="L12" s="73">
        <v>2.8E-3</v>
      </c>
      <c r="M12" s="184" t="s">
        <v>353</v>
      </c>
      <c r="N12" s="201" t="s">
        <v>353</v>
      </c>
      <c r="O12" s="184" t="s">
        <v>353</v>
      </c>
      <c r="P12" s="201" t="s">
        <v>353</v>
      </c>
      <c r="Q12" s="254">
        <v>40544</v>
      </c>
      <c r="R12" s="80">
        <v>44013</v>
      </c>
      <c r="S12" s="231" t="s">
        <v>403</v>
      </c>
    </row>
    <row r="13" spans="1:19">
      <c r="B13" s="376" t="s">
        <v>286</v>
      </c>
      <c r="C13" s="46" t="s">
        <v>366</v>
      </c>
      <c r="D13" s="45" t="s">
        <v>373</v>
      </c>
      <c r="E13" s="45" t="s">
        <v>373</v>
      </c>
      <c r="F13" s="45" t="s">
        <v>348</v>
      </c>
      <c r="G13" s="340">
        <v>0.68396645828488578</v>
      </c>
      <c r="H13" s="246">
        <v>22700000</v>
      </c>
      <c r="I13" s="246">
        <v>22700000</v>
      </c>
      <c r="J13" s="246">
        <v>0</v>
      </c>
      <c r="K13" s="170" t="s">
        <v>352</v>
      </c>
      <c r="L13" s="73">
        <v>2.8E-3</v>
      </c>
      <c r="M13" s="184" t="s">
        <v>353</v>
      </c>
      <c r="N13" s="201" t="s">
        <v>353</v>
      </c>
      <c r="O13" s="184" t="s">
        <v>353</v>
      </c>
      <c r="P13" s="201" t="s">
        <v>353</v>
      </c>
      <c r="Q13" s="254">
        <v>40544</v>
      </c>
      <c r="R13" s="80">
        <v>44013</v>
      </c>
      <c r="S13" s="231" t="s">
        <v>403</v>
      </c>
    </row>
    <row r="14" spans="1:19">
      <c r="B14" s="376" t="s">
        <v>287</v>
      </c>
      <c r="C14" s="46" t="s">
        <v>367</v>
      </c>
      <c r="D14" s="45" t="s">
        <v>373</v>
      </c>
      <c r="E14" s="45" t="s">
        <v>373</v>
      </c>
      <c r="F14" s="45" t="s">
        <v>347</v>
      </c>
      <c r="G14" s="340" t="s">
        <v>353</v>
      </c>
      <c r="H14" s="246">
        <v>15550000</v>
      </c>
      <c r="I14" s="246">
        <v>15500000</v>
      </c>
      <c r="J14" s="246">
        <v>0</v>
      </c>
      <c r="K14" s="170" t="s">
        <v>350</v>
      </c>
      <c r="L14" s="73">
        <v>2.8E-3</v>
      </c>
      <c r="M14" s="184" t="s">
        <v>353</v>
      </c>
      <c r="N14" s="201" t="s">
        <v>353</v>
      </c>
      <c r="O14" s="184" t="s">
        <v>353</v>
      </c>
      <c r="P14" s="201" t="s">
        <v>353</v>
      </c>
      <c r="Q14" s="254">
        <v>40544</v>
      </c>
      <c r="R14" s="80">
        <v>44013</v>
      </c>
      <c r="S14" s="231" t="s">
        <v>403</v>
      </c>
    </row>
    <row r="15" spans="1:19">
      <c r="B15" s="376" t="s">
        <v>288</v>
      </c>
      <c r="C15" s="46" t="s">
        <v>340</v>
      </c>
      <c r="D15" s="45" t="s">
        <v>345</v>
      </c>
      <c r="E15" s="45" t="s">
        <v>345</v>
      </c>
      <c r="F15" s="45" t="s">
        <v>346</v>
      </c>
      <c r="G15" s="340">
        <v>0.51493305870236872</v>
      </c>
      <c r="H15" s="246">
        <v>1500000000</v>
      </c>
      <c r="I15" s="246">
        <v>1500000000</v>
      </c>
      <c r="J15" s="246">
        <v>0</v>
      </c>
      <c r="K15" s="170" t="s">
        <v>351</v>
      </c>
      <c r="L15" s="73">
        <v>5.0000000000000001E-4</v>
      </c>
      <c r="M15" s="184" t="s">
        <v>353</v>
      </c>
      <c r="N15" s="201" t="s">
        <v>353</v>
      </c>
      <c r="O15" s="184" t="s">
        <v>353</v>
      </c>
      <c r="P15" s="201" t="s">
        <v>353</v>
      </c>
      <c r="Q15" s="254">
        <v>40544</v>
      </c>
      <c r="R15" s="80">
        <v>44378</v>
      </c>
      <c r="S15" s="231" t="s">
        <v>404</v>
      </c>
    </row>
    <row r="16" spans="1:19">
      <c r="B16" s="376" t="s">
        <v>289</v>
      </c>
      <c r="C16" s="377" t="s">
        <v>356</v>
      </c>
      <c r="D16" s="378" t="s">
        <v>359</v>
      </c>
      <c r="E16" s="378" t="s">
        <v>359</v>
      </c>
      <c r="F16" s="45" t="s">
        <v>348</v>
      </c>
      <c r="G16" s="340">
        <v>0.6839945280437757</v>
      </c>
      <c r="H16" s="258">
        <v>26300000</v>
      </c>
      <c r="I16" s="262">
        <v>26300000</v>
      </c>
      <c r="J16" s="262">
        <v>0</v>
      </c>
      <c r="K16" s="170" t="s">
        <v>352</v>
      </c>
      <c r="L16" s="257">
        <v>1.4E-3</v>
      </c>
      <c r="M16" s="184" t="s">
        <v>353</v>
      </c>
      <c r="N16" s="201" t="s">
        <v>353</v>
      </c>
      <c r="O16" s="184" t="s">
        <v>353</v>
      </c>
      <c r="P16" s="201" t="s">
        <v>353</v>
      </c>
      <c r="Q16" s="254">
        <v>40544</v>
      </c>
      <c r="R16" s="80">
        <v>51318</v>
      </c>
      <c r="S16" s="45" t="s">
        <v>403</v>
      </c>
    </row>
    <row r="17" spans="2:19">
      <c r="B17" s="376" t="s">
        <v>293</v>
      </c>
      <c r="C17" s="379" t="s">
        <v>360</v>
      </c>
      <c r="D17" s="380" t="s">
        <v>364</v>
      </c>
      <c r="E17" s="380" t="s">
        <v>364</v>
      </c>
      <c r="F17" s="380" t="s">
        <v>348</v>
      </c>
      <c r="G17" s="381">
        <v>0.68396178021572152</v>
      </c>
      <c r="H17" s="382">
        <v>10600000</v>
      </c>
      <c r="I17" s="383">
        <v>10600000</v>
      </c>
      <c r="J17" s="383">
        <v>0</v>
      </c>
      <c r="K17" s="384" t="s">
        <v>352</v>
      </c>
      <c r="L17" s="385">
        <v>2.2000000000000001E-3</v>
      </c>
      <c r="M17" s="184" t="s">
        <v>353</v>
      </c>
      <c r="N17" s="380" t="s">
        <v>353</v>
      </c>
      <c r="O17" s="184" t="s">
        <v>353</v>
      </c>
      <c r="P17" s="380" t="s">
        <v>353</v>
      </c>
      <c r="Q17" s="254">
        <v>40544</v>
      </c>
      <c r="R17" s="80">
        <v>51318</v>
      </c>
      <c r="S17" s="380" t="s">
        <v>403</v>
      </c>
    </row>
    <row r="18" spans="2:19">
      <c r="B18" s="376" t="s">
        <v>294</v>
      </c>
      <c r="C18" s="379" t="s">
        <v>361</v>
      </c>
      <c r="D18" s="380" t="s">
        <v>364</v>
      </c>
      <c r="E18" s="380" t="s">
        <v>364</v>
      </c>
      <c r="F18" s="380" t="s">
        <v>347</v>
      </c>
      <c r="G18" s="381" t="s">
        <v>353</v>
      </c>
      <c r="H18" s="382">
        <v>10800000</v>
      </c>
      <c r="I18" s="383">
        <v>10800000</v>
      </c>
      <c r="J18" s="383">
        <v>0</v>
      </c>
      <c r="K18" s="384" t="s">
        <v>350</v>
      </c>
      <c r="L18" s="385">
        <v>2.2000000000000001E-3</v>
      </c>
      <c r="M18" s="184" t="s">
        <v>353</v>
      </c>
      <c r="N18" s="380" t="s">
        <v>353</v>
      </c>
      <c r="O18" s="184" t="s">
        <v>353</v>
      </c>
      <c r="P18" s="380" t="s">
        <v>353</v>
      </c>
      <c r="Q18" s="254">
        <v>40544</v>
      </c>
      <c r="R18" s="80">
        <v>51318</v>
      </c>
      <c r="S18" s="380" t="s">
        <v>403</v>
      </c>
    </row>
    <row r="19" spans="2:19">
      <c r="B19" s="376" t="s">
        <v>290</v>
      </c>
      <c r="C19" s="379" t="s">
        <v>368</v>
      </c>
      <c r="D19" s="380" t="s">
        <v>373</v>
      </c>
      <c r="E19" s="45" t="s">
        <v>373</v>
      </c>
      <c r="F19" s="380" t="s">
        <v>346</v>
      </c>
      <c r="G19" s="381">
        <v>0.51428688979860526</v>
      </c>
      <c r="H19" s="382">
        <v>9800000</v>
      </c>
      <c r="I19" s="383">
        <v>9800000</v>
      </c>
      <c r="J19" s="383">
        <v>0</v>
      </c>
      <c r="K19" s="384" t="s">
        <v>351</v>
      </c>
      <c r="L19" s="385">
        <v>4.1999999999999997E-3</v>
      </c>
      <c r="M19" s="184" t="s">
        <v>353</v>
      </c>
      <c r="N19" s="380" t="s">
        <v>353</v>
      </c>
      <c r="O19" s="184" t="s">
        <v>353</v>
      </c>
      <c r="P19" s="380" t="s">
        <v>353</v>
      </c>
      <c r="Q19" s="254">
        <v>40544</v>
      </c>
      <c r="R19" s="80">
        <v>44013</v>
      </c>
      <c r="S19" s="380" t="s">
        <v>403</v>
      </c>
    </row>
    <row r="20" spans="2:19">
      <c r="B20" s="376" t="s">
        <v>291</v>
      </c>
      <c r="C20" s="379" t="s">
        <v>369</v>
      </c>
      <c r="D20" s="380" t="s">
        <v>373</v>
      </c>
      <c r="E20" s="45" t="s">
        <v>373</v>
      </c>
      <c r="F20" s="380" t="s">
        <v>348</v>
      </c>
      <c r="G20" s="381">
        <v>0.68397113641804308</v>
      </c>
      <c r="H20" s="382">
        <v>21900000</v>
      </c>
      <c r="I20" s="383">
        <v>21900000</v>
      </c>
      <c r="J20" s="383">
        <v>0</v>
      </c>
      <c r="K20" s="384" t="s">
        <v>352</v>
      </c>
      <c r="L20" s="385">
        <v>4.1999999999999997E-3</v>
      </c>
      <c r="M20" s="184" t="s">
        <v>353</v>
      </c>
      <c r="N20" s="380" t="s">
        <v>353</v>
      </c>
      <c r="O20" s="184" t="s">
        <v>353</v>
      </c>
      <c r="P20" s="380" t="s">
        <v>353</v>
      </c>
      <c r="Q20" s="254">
        <v>40544</v>
      </c>
      <c r="R20" s="80">
        <v>44013</v>
      </c>
      <c r="S20" s="380" t="s">
        <v>403</v>
      </c>
    </row>
    <row r="21" spans="2:19">
      <c r="B21" s="376" t="s">
        <v>292</v>
      </c>
      <c r="C21" s="379" t="s">
        <v>370</v>
      </c>
      <c r="D21" s="380" t="s">
        <v>373</v>
      </c>
      <c r="E21" s="45" t="s">
        <v>373</v>
      </c>
      <c r="F21" s="380" t="s">
        <v>347</v>
      </c>
      <c r="G21" s="381" t="s">
        <v>353</v>
      </c>
      <c r="H21" s="382">
        <v>5000000</v>
      </c>
      <c r="I21" s="383">
        <v>5000000</v>
      </c>
      <c r="J21" s="383">
        <v>0</v>
      </c>
      <c r="K21" s="384" t="s">
        <v>350</v>
      </c>
      <c r="L21" s="385">
        <v>4.1999999999999997E-3</v>
      </c>
      <c r="M21" s="184" t="s">
        <v>353</v>
      </c>
      <c r="N21" s="380" t="s">
        <v>353</v>
      </c>
      <c r="O21" s="184" t="s">
        <v>353</v>
      </c>
      <c r="P21" s="380" t="s">
        <v>353</v>
      </c>
      <c r="Q21" s="254">
        <v>40544</v>
      </c>
      <c r="R21" s="80">
        <v>44013</v>
      </c>
      <c r="S21" s="380" t="s">
        <v>403</v>
      </c>
    </row>
    <row r="22" spans="2:19">
      <c r="B22" s="376" t="s">
        <v>295</v>
      </c>
      <c r="C22" s="379" t="s">
        <v>341</v>
      </c>
      <c r="D22" s="380" t="s">
        <v>345</v>
      </c>
      <c r="E22" s="380" t="s">
        <v>345</v>
      </c>
      <c r="F22" s="380" t="s">
        <v>346</v>
      </c>
      <c r="G22" s="381">
        <v>0.51445621977569711</v>
      </c>
      <c r="H22" s="382">
        <v>1600000000</v>
      </c>
      <c r="I22" s="383">
        <v>1600000000</v>
      </c>
      <c r="J22" s="383">
        <v>0</v>
      </c>
      <c r="K22" s="384" t="s">
        <v>351</v>
      </c>
      <c r="L22" s="385">
        <v>8.0000000000000004E-4</v>
      </c>
      <c r="M22" s="184" t="s">
        <v>353</v>
      </c>
      <c r="N22" s="380" t="s">
        <v>353</v>
      </c>
      <c r="O22" s="184" t="s">
        <v>353</v>
      </c>
      <c r="P22" s="380" t="s">
        <v>353</v>
      </c>
      <c r="Q22" s="386">
        <v>40634</v>
      </c>
      <c r="R22" s="80">
        <v>51318</v>
      </c>
      <c r="S22" s="380" t="s">
        <v>403</v>
      </c>
    </row>
    <row r="23" spans="2:19">
      <c r="B23" s="376" t="s">
        <v>296</v>
      </c>
      <c r="C23" s="379" t="s">
        <v>342</v>
      </c>
      <c r="D23" s="380" t="s">
        <v>345</v>
      </c>
      <c r="E23" s="380" t="s">
        <v>345</v>
      </c>
      <c r="F23" s="380" t="s">
        <v>348</v>
      </c>
      <c r="G23" s="381">
        <v>0.68399920656092039</v>
      </c>
      <c r="H23" s="382">
        <v>1500000000</v>
      </c>
      <c r="I23" s="383">
        <v>1500000000</v>
      </c>
      <c r="J23" s="383">
        <v>0</v>
      </c>
      <c r="K23" s="384" t="s">
        <v>352</v>
      </c>
      <c r="L23" s="385">
        <v>1E-3</v>
      </c>
      <c r="M23" s="184" t="s">
        <v>353</v>
      </c>
      <c r="N23" s="380" t="s">
        <v>353</v>
      </c>
      <c r="O23" s="184" t="s">
        <v>353</v>
      </c>
      <c r="P23" s="380" t="s">
        <v>353</v>
      </c>
      <c r="Q23" s="386">
        <v>40634</v>
      </c>
      <c r="R23" s="80">
        <v>51318</v>
      </c>
      <c r="S23" s="380" t="s">
        <v>403</v>
      </c>
    </row>
    <row r="24" spans="2:19">
      <c r="B24" s="376" t="s">
        <v>297</v>
      </c>
      <c r="C24" s="379" t="s">
        <v>343</v>
      </c>
      <c r="D24" s="380" t="s">
        <v>345</v>
      </c>
      <c r="E24" s="380" t="s">
        <v>345</v>
      </c>
      <c r="F24" s="380" t="s">
        <v>347</v>
      </c>
      <c r="G24" s="381" t="s">
        <v>353</v>
      </c>
      <c r="H24" s="382">
        <v>800000000</v>
      </c>
      <c r="I24" s="383">
        <v>800000000</v>
      </c>
      <c r="J24" s="383">
        <v>0</v>
      </c>
      <c r="K24" s="384" t="s">
        <v>350</v>
      </c>
      <c r="L24" s="385">
        <v>1E-3</v>
      </c>
      <c r="M24" s="184" t="s">
        <v>353</v>
      </c>
      <c r="N24" s="380" t="s">
        <v>353</v>
      </c>
      <c r="O24" s="184" t="s">
        <v>353</v>
      </c>
      <c r="P24" s="380" t="s">
        <v>353</v>
      </c>
      <c r="Q24" s="386">
        <v>40634</v>
      </c>
      <c r="R24" s="80">
        <v>51318</v>
      </c>
      <c r="S24" s="380" t="s">
        <v>403</v>
      </c>
    </row>
    <row r="25" spans="2:19">
      <c r="B25" s="376" t="s">
        <v>298</v>
      </c>
      <c r="C25" s="379" t="s">
        <v>357</v>
      </c>
      <c r="D25" s="380" t="s">
        <v>359</v>
      </c>
      <c r="E25" s="380" t="s">
        <v>359</v>
      </c>
      <c r="F25" s="380" t="s">
        <v>348</v>
      </c>
      <c r="G25" s="381">
        <v>0.68398517120148827</v>
      </c>
      <c r="H25" s="382">
        <v>46700000</v>
      </c>
      <c r="I25" s="383">
        <v>46700000</v>
      </c>
      <c r="J25" s="383">
        <v>0</v>
      </c>
      <c r="K25" s="384" t="s">
        <v>352</v>
      </c>
      <c r="L25" s="385">
        <v>1.4E-3</v>
      </c>
      <c r="M25" s="184" t="s">
        <v>353</v>
      </c>
      <c r="N25" s="380" t="s">
        <v>353</v>
      </c>
      <c r="O25" s="184" t="s">
        <v>353</v>
      </c>
      <c r="P25" s="380" t="s">
        <v>353</v>
      </c>
      <c r="Q25" s="254">
        <v>40544</v>
      </c>
      <c r="R25" s="80">
        <v>51318</v>
      </c>
      <c r="S25" s="380" t="s">
        <v>403</v>
      </c>
    </row>
    <row r="26" spans="2:19">
      <c r="B26" s="376" t="s">
        <v>299</v>
      </c>
      <c r="C26" s="379" t="s">
        <v>358</v>
      </c>
      <c r="D26" s="380" t="s">
        <v>359</v>
      </c>
      <c r="E26" s="380" t="s">
        <v>359</v>
      </c>
      <c r="F26" s="380" t="s">
        <v>347</v>
      </c>
      <c r="G26" s="381" t="s">
        <v>353</v>
      </c>
      <c r="H26" s="382">
        <v>48000000</v>
      </c>
      <c r="I26" s="383">
        <v>48000000</v>
      </c>
      <c r="J26" s="383">
        <v>0</v>
      </c>
      <c r="K26" s="384" t="s">
        <v>350</v>
      </c>
      <c r="L26" s="385">
        <v>1.4E-3</v>
      </c>
      <c r="M26" s="184" t="s">
        <v>353</v>
      </c>
      <c r="N26" s="380" t="s">
        <v>353</v>
      </c>
      <c r="O26" s="184" t="s">
        <v>353</v>
      </c>
      <c r="P26" s="380" t="s">
        <v>353</v>
      </c>
      <c r="Q26" s="254">
        <v>40544</v>
      </c>
      <c r="R26" s="80">
        <v>51318</v>
      </c>
      <c r="S26" s="380" t="s">
        <v>403</v>
      </c>
    </row>
    <row r="27" spans="2:19">
      <c r="B27" s="376" t="s">
        <v>300</v>
      </c>
      <c r="C27" s="379" t="s">
        <v>362</v>
      </c>
      <c r="D27" s="380" t="s">
        <v>364</v>
      </c>
      <c r="E27" s="380" t="s">
        <v>364</v>
      </c>
      <c r="F27" s="380" t="s">
        <v>348</v>
      </c>
      <c r="G27" s="381">
        <v>0.68399920656092039</v>
      </c>
      <c r="H27" s="382">
        <v>28000000</v>
      </c>
      <c r="I27" s="383">
        <v>28000000</v>
      </c>
      <c r="J27" s="383">
        <v>0</v>
      </c>
      <c r="K27" s="384" t="s">
        <v>352</v>
      </c>
      <c r="L27" s="385">
        <v>2.2000000000000001E-3</v>
      </c>
      <c r="M27" s="184" t="s">
        <v>353</v>
      </c>
      <c r="N27" s="380" t="s">
        <v>353</v>
      </c>
      <c r="O27" s="184" t="s">
        <v>353</v>
      </c>
      <c r="P27" s="380" t="s">
        <v>353</v>
      </c>
      <c r="Q27" s="254">
        <v>40544</v>
      </c>
      <c r="R27" s="80">
        <v>51318</v>
      </c>
      <c r="S27" s="380" t="s">
        <v>403</v>
      </c>
    </row>
    <row r="28" spans="2:19">
      <c r="B28" s="376" t="s">
        <v>301</v>
      </c>
      <c r="C28" s="377" t="s">
        <v>363</v>
      </c>
      <c r="D28" s="378" t="s">
        <v>364</v>
      </c>
      <c r="E28" s="378" t="s">
        <v>364</v>
      </c>
      <c r="F28" s="378" t="s">
        <v>347</v>
      </c>
      <c r="G28" s="387" t="s">
        <v>353</v>
      </c>
      <c r="H28" s="388">
        <v>28800000</v>
      </c>
      <c r="I28" s="389">
        <v>28800000</v>
      </c>
      <c r="J28" s="389">
        <v>0</v>
      </c>
      <c r="K28" s="390" t="s">
        <v>350</v>
      </c>
      <c r="L28" s="391">
        <v>2.2000000000000001E-3</v>
      </c>
      <c r="M28" s="184" t="s">
        <v>353</v>
      </c>
      <c r="N28" s="378" t="s">
        <v>353</v>
      </c>
      <c r="O28" s="184" t="s">
        <v>353</v>
      </c>
      <c r="P28" s="378" t="s">
        <v>353</v>
      </c>
      <c r="Q28" s="254">
        <v>40544</v>
      </c>
      <c r="R28" s="80">
        <v>51318</v>
      </c>
      <c r="S28" s="378" t="s">
        <v>403</v>
      </c>
    </row>
    <row r="29" spans="2:19">
      <c r="B29" s="376" t="s">
        <v>302</v>
      </c>
      <c r="C29" s="377" t="s">
        <v>371</v>
      </c>
      <c r="D29" s="378" t="s">
        <v>373</v>
      </c>
      <c r="E29" s="45" t="s">
        <v>373</v>
      </c>
      <c r="F29" s="378" t="s">
        <v>348</v>
      </c>
      <c r="G29" s="387">
        <v>0.6839945280437757</v>
      </c>
      <c r="H29" s="388">
        <v>86900000</v>
      </c>
      <c r="I29" s="389">
        <v>86900000</v>
      </c>
      <c r="J29" s="389">
        <v>0</v>
      </c>
      <c r="K29" s="390" t="s">
        <v>352</v>
      </c>
      <c r="L29" s="391">
        <v>4.1999999999999997E-3</v>
      </c>
      <c r="M29" s="184" t="s">
        <v>353</v>
      </c>
      <c r="N29" s="378" t="s">
        <v>353</v>
      </c>
      <c r="O29" s="184" t="s">
        <v>353</v>
      </c>
      <c r="P29" s="378" t="s">
        <v>353</v>
      </c>
      <c r="Q29" s="254">
        <v>40544</v>
      </c>
      <c r="R29" s="80">
        <v>44013</v>
      </c>
      <c r="S29" s="378" t="s">
        <v>403</v>
      </c>
    </row>
    <row r="30" spans="2:19">
      <c r="B30" s="376" t="s">
        <v>303</v>
      </c>
      <c r="C30" s="377" t="s">
        <v>372</v>
      </c>
      <c r="D30" s="378" t="s">
        <v>373</v>
      </c>
      <c r="E30" s="45" t="s">
        <v>373</v>
      </c>
      <c r="F30" s="378" t="s">
        <v>347</v>
      </c>
      <c r="G30" s="387" t="s">
        <v>353</v>
      </c>
      <c r="H30" s="388">
        <v>25500000</v>
      </c>
      <c r="I30" s="389">
        <v>25500000</v>
      </c>
      <c r="J30" s="389">
        <v>0</v>
      </c>
      <c r="K30" s="390" t="s">
        <v>352</v>
      </c>
      <c r="L30" s="391">
        <v>4.1999999999999997E-3</v>
      </c>
      <c r="M30" s="184" t="s">
        <v>353</v>
      </c>
      <c r="N30" s="378" t="s">
        <v>353</v>
      </c>
      <c r="O30" s="184" t="s">
        <v>353</v>
      </c>
      <c r="P30" s="378" t="s">
        <v>353</v>
      </c>
      <c r="Q30" s="254">
        <v>40544</v>
      </c>
      <c r="R30" s="80">
        <v>44013</v>
      </c>
      <c r="S30" s="378" t="s">
        <v>403</v>
      </c>
    </row>
    <row r="31" spans="2:19" ht="12.75" thickBot="1">
      <c r="B31" s="392" t="s">
        <v>304</v>
      </c>
      <c r="C31" s="393" t="s">
        <v>344</v>
      </c>
      <c r="D31" s="394" t="s">
        <v>345</v>
      </c>
      <c r="E31" s="394" t="s">
        <v>345</v>
      </c>
      <c r="F31" s="394" t="s">
        <v>346</v>
      </c>
      <c r="G31" s="395">
        <v>0.51480051480051481</v>
      </c>
      <c r="H31" s="396">
        <v>1000000000</v>
      </c>
      <c r="I31" s="397">
        <v>1000000000</v>
      </c>
      <c r="J31" s="397">
        <v>0</v>
      </c>
      <c r="K31" s="398" t="s">
        <v>351</v>
      </c>
      <c r="L31" s="399">
        <v>1E-3</v>
      </c>
      <c r="M31" s="516" t="s">
        <v>353</v>
      </c>
      <c r="N31" s="400" t="s">
        <v>353</v>
      </c>
      <c r="O31" s="400" t="s">
        <v>353</v>
      </c>
      <c r="P31" s="567" t="s">
        <v>353</v>
      </c>
      <c r="Q31" s="401">
        <v>41183</v>
      </c>
      <c r="R31" s="273">
        <v>47665</v>
      </c>
      <c r="S31" s="394" t="s">
        <v>408</v>
      </c>
    </row>
    <row r="32" spans="2:19">
      <c r="B32" s="402"/>
      <c r="J32" s="264"/>
      <c r="K32" s="249"/>
    </row>
    <row r="33" spans="2:19">
      <c r="J33" s="265"/>
      <c r="K33" s="250"/>
    </row>
    <row r="34" spans="2:19">
      <c r="K34" s="250"/>
    </row>
    <row r="35" spans="2:19">
      <c r="B35" s="364" t="s">
        <v>104</v>
      </c>
      <c r="C35" s="240">
        <v>39253</v>
      </c>
      <c r="D35" s="240"/>
      <c r="E35" s="242"/>
      <c r="F35" s="255"/>
      <c r="G35" s="242"/>
      <c r="H35" s="244"/>
      <c r="I35" s="708" t="s">
        <v>269</v>
      </c>
      <c r="J35" s="708"/>
      <c r="K35" s="158"/>
      <c r="L35" s="82"/>
      <c r="M35" s="242"/>
      <c r="N35" s="242"/>
      <c r="O35" s="242"/>
      <c r="P35" s="242"/>
      <c r="Q35" s="158"/>
      <c r="R35" s="270"/>
      <c r="S35" s="242"/>
    </row>
    <row r="36" spans="2:19" ht="12.75" thickBot="1">
      <c r="B36" s="365"/>
      <c r="C36" s="366"/>
      <c r="D36" s="366"/>
      <c r="E36" s="365"/>
      <c r="F36" s="256"/>
      <c r="G36" s="365"/>
      <c r="H36" s="367"/>
      <c r="I36" s="368"/>
      <c r="J36" s="368"/>
      <c r="K36" s="369"/>
      <c r="L36" s="370"/>
      <c r="M36" s="365"/>
      <c r="N36" s="365"/>
      <c r="O36" s="365"/>
      <c r="P36" s="365"/>
      <c r="Q36" s="369"/>
      <c r="R36" s="371"/>
      <c r="S36" s="365"/>
    </row>
    <row r="37" spans="2:19" ht="54" customHeight="1" thickBot="1">
      <c r="B37" s="372" t="s">
        <v>270</v>
      </c>
      <c r="C37" s="372" t="s">
        <v>105</v>
      </c>
      <c r="D37" s="296" t="s">
        <v>420</v>
      </c>
      <c r="E37" s="296" t="s">
        <v>421</v>
      </c>
      <c r="F37" s="372" t="s">
        <v>106</v>
      </c>
      <c r="G37" s="372" t="s">
        <v>107</v>
      </c>
      <c r="H37" s="373" t="s">
        <v>108</v>
      </c>
      <c r="I37" s="403" t="s">
        <v>109</v>
      </c>
      <c r="J37" s="403" t="s">
        <v>110</v>
      </c>
      <c r="K37" s="404" t="s">
        <v>111</v>
      </c>
      <c r="L37" s="374" t="s">
        <v>112</v>
      </c>
      <c r="M37" s="372" t="s">
        <v>113</v>
      </c>
      <c r="N37" s="372" t="s">
        <v>114</v>
      </c>
      <c r="O37" s="372" t="s">
        <v>115</v>
      </c>
      <c r="P37" s="372" t="s">
        <v>116</v>
      </c>
      <c r="Q37" s="404" t="s">
        <v>117</v>
      </c>
      <c r="R37" s="375" t="s">
        <v>118</v>
      </c>
      <c r="S37" s="372" t="s">
        <v>152</v>
      </c>
    </row>
    <row r="38" spans="2:19">
      <c r="B38" s="232"/>
      <c r="C38" s="47"/>
      <c r="D38" s="47"/>
      <c r="E38" s="44"/>
      <c r="F38" s="44"/>
      <c r="G38" s="44"/>
      <c r="H38" s="245"/>
      <c r="I38" s="245"/>
      <c r="J38" s="245"/>
      <c r="K38" s="149"/>
      <c r="L38" s="267"/>
      <c r="M38" s="153"/>
      <c r="N38" s="153"/>
      <c r="O38" s="153"/>
      <c r="P38" s="154"/>
      <c r="Q38" s="253"/>
      <c r="R38" s="156"/>
      <c r="S38" s="230"/>
    </row>
    <row r="39" spans="2:19">
      <c r="B39" s="380" t="s">
        <v>280</v>
      </c>
      <c r="C39" s="46" t="s">
        <v>374</v>
      </c>
      <c r="D39" s="45" t="s">
        <v>345</v>
      </c>
      <c r="E39" s="45" t="s">
        <v>345</v>
      </c>
      <c r="F39" s="45" t="s">
        <v>346</v>
      </c>
      <c r="G39" s="340">
        <v>0.50200803212851408</v>
      </c>
      <c r="H39" s="246">
        <v>1225000000</v>
      </c>
      <c r="I39" s="246">
        <v>1225000000</v>
      </c>
      <c r="J39" s="246">
        <v>0</v>
      </c>
      <c r="K39" s="170" t="s">
        <v>349</v>
      </c>
      <c r="L39" s="200">
        <v>2.9999999999999997E-4</v>
      </c>
      <c r="M39" s="172" t="s">
        <v>353</v>
      </c>
      <c r="N39" s="172" t="s">
        <v>353</v>
      </c>
      <c r="O39" s="172" t="s">
        <v>353</v>
      </c>
      <c r="P39" s="172" t="s">
        <v>353</v>
      </c>
      <c r="Q39" s="254">
        <v>40817</v>
      </c>
      <c r="R39" s="80">
        <v>44378</v>
      </c>
      <c r="S39" s="231" t="s">
        <v>404</v>
      </c>
    </row>
    <row r="40" spans="2:19">
      <c r="B40" s="380" t="s">
        <v>281</v>
      </c>
      <c r="C40" s="46" t="s">
        <v>375</v>
      </c>
      <c r="D40" s="45" t="s">
        <v>345</v>
      </c>
      <c r="E40" s="45" t="s">
        <v>345</v>
      </c>
      <c r="F40" s="45" t="s">
        <v>348</v>
      </c>
      <c r="G40" s="340">
        <v>0.67934782608695654</v>
      </c>
      <c r="H40" s="246">
        <v>1200000000</v>
      </c>
      <c r="I40" s="246">
        <v>1200000000</v>
      </c>
      <c r="J40" s="246">
        <v>0</v>
      </c>
      <c r="K40" s="170" t="s">
        <v>352</v>
      </c>
      <c r="L40" s="200">
        <v>4.0000000000000002E-4</v>
      </c>
      <c r="M40" s="172" t="s">
        <v>353</v>
      </c>
      <c r="N40" s="172" t="s">
        <v>353</v>
      </c>
      <c r="O40" s="172" t="s">
        <v>353</v>
      </c>
      <c r="P40" s="172" t="s">
        <v>353</v>
      </c>
      <c r="Q40" s="254">
        <v>40817</v>
      </c>
      <c r="R40" s="80">
        <v>44378</v>
      </c>
      <c r="S40" s="231" t="s">
        <v>404</v>
      </c>
    </row>
    <row r="41" spans="2:19">
      <c r="B41" s="380" t="s">
        <v>305</v>
      </c>
      <c r="C41" s="46" t="s">
        <v>384</v>
      </c>
      <c r="D41" s="45" t="s">
        <v>359</v>
      </c>
      <c r="E41" s="45" t="s">
        <v>359</v>
      </c>
      <c r="F41" s="45" t="s">
        <v>346</v>
      </c>
      <c r="G41" s="340">
        <v>0.50200803212851408</v>
      </c>
      <c r="H41" s="246">
        <v>82000000</v>
      </c>
      <c r="I41" s="246">
        <v>82000000</v>
      </c>
      <c r="J41" s="246">
        <v>0</v>
      </c>
      <c r="K41" s="170" t="s">
        <v>395</v>
      </c>
      <c r="L41" s="200">
        <v>6.9999999999999999E-4</v>
      </c>
      <c r="M41" s="172" t="s">
        <v>353</v>
      </c>
      <c r="N41" s="172" t="s">
        <v>353</v>
      </c>
      <c r="O41" s="172" t="s">
        <v>353</v>
      </c>
      <c r="P41" s="172" t="s">
        <v>353</v>
      </c>
      <c r="Q41" s="254">
        <v>40817</v>
      </c>
      <c r="R41" s="80">
        <v>51318</v>
      </c>
      <c r="S41" s="231" t="s">
        <v>403</v>
      </c>
    </row>
    <row r="42" spans="2:19">
      <c r="B42" s="380" t="s">
        <v>306</v>
      </c>
      <c r="C42" s="46" t="s">
        <v>391</v>
      </c>
      <c r="D42" s="45" t="s">
        <v>373</v>
      </c>
      <c r="E42" s="45" t="s">
        <v>373</v>
      </c>
      <c r="F42" s="45" t="s">
        <v>346</v>
      </c>
      <c r="G42" s="340">
        <v>0.50200803212851408</v>
      </c>
      <c r="H42" s="246">
        <v>128400000</v>
      </c>
      <c r="I42" s="246">
        <v>128400000</v>
      </c>
      <c r="J42" s="246">
        <v>0</v>
      </c>
      <c r="K42" s="170" t="s">
        <v>395</v>
      </c>
      <c r="L42" s="200">
        <v>2.3E-3</v>
      </c>
      <c r="M42" s="172" t="s">
        <v>353</v>
      </c>
      <c r="N42" s="172" t="s">
        <v>353</v>
      </c>
      <c r="O42" s="172" t="s">
        <v>353</v>
      </c>
      <c r="P42" s="172" t="s">
        <v>353</v>
      </c>
      <c r="Q42" s="254">
        <v>40817</v>
      </c>
      <c r="R42" s="80">
        <v>51318</v>
      </c>
      <c r="S42" s="231" t="s">
        <v>403</v>
      </c>
    </row>
    <row r="43" spans="2:19">
      <c r="B43" s="380" t="s">
        <v>288</v>
      </c>
      <c r="C43" s="46" t="s">
        <v>376</v>
      </c>
      <c r="D43" s="45" t="s">
        <v>345</v>
      </c>
      <c r="E43" s="45" t="s">
        <v>345</v>
      </c>
      <c r="F43" s="45" t="s">
        <v>382</v>
      </c>
      <c r="G43" s="340">
        <v>0.47236655644780351</v>
      </c>
      <c r="H43" s="246">
        <v>600000000</v>
      </c>
      <c r="I43" s="246">
        <v>600000000</v>
      </c>
      <c r="J43" s="246">
        <v>0</v>
      </c>
      <c r="K43" s="170" t="s">
        <v>383</v>
      </c>
      <c r="L43" s="200">
        <v>8.0000000000000004E-4</v>
      </c>
      <c r="M43" s="172" t="s">
        <v>353</v>
      </c>
      <c r="N43" s="172" t="s">
        <v>353</v>
      </c>
      <c r="O43" s="172" t="s">
        <v>353</v>
      </c>
      <c r="P43" s="172" t="s">
        <v>353</v>
      </c>
      <c r="Q43" s="254">
        <v>40817</v>
      </c>
      <c r="R43" s="80">
        <v>44013</v>
      </c>
      <c r="S43" s="231" t="s">
        <v>408</v>
      </c>
    </row>
    <row r="44" spans="2:19">
      <c r="B44" s="380" t="s">
        <v>307</v>
      </c>
      <c r="C44" s="46" t="s">
        <v>377</v>
      </c>
      <c r="D44" s="45" t="s">
        <v>345</v>
      </c>
      <c r="E44" s="45" t="s">
        <v>345</v>
      </c>
      <c r="F44" s="45" t="s">
        <v>346</v>
      </c>
      <c r="G44" s="340">
        <v>0.50200803212851408</v>
      </c>
      <c r="H44" s="246">
        <v>2750000000</v>
      </c>
      <c r="I44" s="246">
        <v>2750000000</v>
      </c>
      <c r="J44" s="246">
        <v>0</v>
      </c>
      <c r="K44" s="170" t="s">
        <v>351</v>
      </c>
      <c r="L44" s="200">
        <v>5.0000000000000001E-4</v>
      </c>
      <c r="M44" s="172" t="s">
        <v>353</v>
      </c>
      <c r="N44" s="172" t="s">
        <v>353</v>
      </c>
      <c r="O44" s="172" t="s">
        <v>353</v>
      </c>
      <c r="P44" s="172" t="s">
        <v>353</v>
      </c>
      <c r="Q44" s="254">
        <v>40817</v>
      </c>
      <c r="R44" s="80">
        <v>44013</v>
      </c>
      <c r="S44" s="231" t="s">
        <v>408</v>
      </c>
    </row>
    <row r="45" spans="2:19">
      <c r="B45" s="380" t="s">
        <v>308</v>
      </c>
      <c r="C45" s="46" t="s">
        <v>385</v>
      </c>
      <c r="D45" s="45" t="s">
        <v>359</v>
      </c>
      <c r="E45" s="45" t="s">
        <v>359</v>
      </c>
      <c r="F45" s="45" t="s">
        <v>346</v>
      </c>
      <c r="G45" s="340">
        <v>0.50200803212851408</v>
      </c>
      <c r="H45" s="246">
        <v>25000000</v>
      </c>
      <c r="I45" s="246">
        <v>25000000</v>
      </c>
      <c r="J45" s="246">
        <v>0</v>
      </c>
      <c r="K45" s="170" t="s">
        <v>395</v>
      </c>
      <c r="L45" s="200">
        <v>1.1999999999999999E-3</v>
      </c>
      <c r="M45" s="172" t="s">
        <v>353</v>
      </c>
      <c r="N45" s="172" t="s">
        <v>353</v>
      </c>
      <c r="O45" s="172" t="s">
        <v>353</v>
      </c>
      <c r="P45" s="172" t="s">
        <v>353</v>
      </c>
      <c r="Q45" s="254">
        <v>40817</v>
      </c>
      <c r="R45" s="80">
        <v>44013</v>
      </c>
      <c r="S45" s="231" t="s">
        <v>403</v>
      </c>
    </row>
    <row r="46" spans="2:19">
      <c r="B46" s="380" t="s">
        <v>289</v>
      </c>
      <c r="C46" s="377" t="s">
        <v>386</v>
      </c>
      <c r="D46" s="378" t="s">
        <v>359</v>
      </c>
      <c r="E46" s="45" t="s">
        <v>359</v>
      </c>
      <c r="F46" s="45" t="s">
        <v>348</v>
      </c>
      <c r="G46" s="340">
        <v>0.87168758716875872</v>
      </c>
      <c r="H46" s="258">
        <v>95000000</v>
      </c>
      <c r="I46" s="262">
        <v>95000000</v>
      </c>
      <c r="J46" s="262">
        <v>0</v>
      </c>
      <c r="K46" s="170" t="s">
        <v>352</v>
      </c>
      <c r="L46" s="257">
        <v>1.2999999999999999E-3</v>
      </c>
      <c r="M46" s="172" t="s">
        <v>353</v>
      </c>
      <c r="N46" s="172" t="s">
        <v>353</v>
      </c>
      <c r="O46" s="172" t="s">
        <v>353</v>
      </c>
      <c r="P46" s="172" t="s">
        <v>353</v>
      </c>
      <c r="Q46" s="254">
        <v>40817</v>
      </c>
      <c r="R46" s="80">
        <v>44013</v>
      </c>
      <c r="S46" s="45" t="s">
        <v>403</v>
      </c>
    </row>
    <row r="47" spans="2:19">
      <c r="B47" s="380" t="s">
        <v>309</v>
      </c>
      <c r="C47" s="379" t="s">
        <v>387</v>
      </c>
      <c r="D47" s="380" t="s">
        <v>359</v>
      </c>
      <c r="E47" s="45" t="s">
        <v>359</v>
      </c>
      <c r="F47" s="380" t="s">
        <v>347</v>
      </c>
      <c r="G47" s="381" t="s">
        <v>353</v>
      </c>
      <c r="H47" s="382">
        <v>50000000</v>
      </c>
      <c r="I47" s="383">
        <v>50000000</v>
      </c>
      <c r="J47" s="383">
        <v>0</v>
      </c>
      <c r="K47" s="384" t="s">
        <v>350</v>
      </c>
      <c r="L47" s="385">
        <v>1.4E-3</v>
      </c>
      <c r="M47" s="172" t="s">
        <v>353</v>
      </c>
      <c r="N47" s="172" t="s">
        <v>353</v>
      </c>
      <c r="O47" s="172" t="s">
        <v>353</v>
      </c>
      <c r="P47" s="172" t="s">
        <v>353</v>
      </c>
      <c r="Q47" s="254">
        <v>40817</v>
      </c>
      <c r="R47" s="80">
        <v>44013</v>
      </c>
      <c r="S47" s="380" t="s">
        <v>403</v>
      </c>
    </row>
    <row r="48" spans="2:19">
      <c r="B48" s="380" t="s">
        <v>310</v>
      </c>
      <c r="C48" s="379" t="s">
        <v>388</v>
      </c>
      <c r="D48" s="380" t="s">
        <v>364</v>
      </c>
      <c r="E48" s="380" t="s">
        <v>364</v>
      </c>
      <c r="F48" s="380" t="s">
        <v>346</v>
      </c>
      <c r="G48" s="381">
        <v>0.50200803212851408</v>
      </c>
      <c r="H48" s="382">
        <v>10000000</v>
      </c>
      <c r="I48" s="383">
        <v>10000000</v>
      </c>
      <c r="J48" s="383">
        <v>0</v>
      </c>
      <c r="K48" s="384" t="s">
        <v>395</v>
      </c>
      <c r="L48" s="385">
        <v>2.2000000000000001E-3</v>
      </c>
      <c r="M48" s="172" t="s">
        <v>353</v>
      </c>
      <c r="N48" s="172" t="s">
        <v>353</v>
      </c>
      <c r="O48" s="172" t="s">
        <v>353</v>
      </c>
      <c r="P48" s="172" t="s">
        <v>353</v>
      </c>
      <c r="Q48" s="254">
        <v>40817</v>
      </c>
      <c r="R48" s="80">
        <v>44013</v>
      </c>
      <c r="S48" s="380" t="s">
        <v>403</v>
      </c>
    </row>
    <row r="49" spans="2:19">
      <c r="B49" s="380" t="s">
        <v>293</v>
      </c>
      <c r="C49" s="379" t="s">
        <v>389</v>
      </c>
      <c r="D49" s="380" t="s">
        <v>364</v>
      </c>
      <c r="E49" s="380" t="s">
        <v>364</v>
      </c>
      <c r="F49" s="380" t="s">
        <v>348</v>
      </c>
      <c r="G49" s="381">
        <v>0.67934782608695654</v>
      </c>
      <c r="H49" s="382">
        <v>20000000</v>
      </c>
      <c r="I49" s="383">
        <v>20000000</v>
      </c>
      <c r="J49" s="383">
        <v>0</v>
      </c>
      <c r="K49" s="384" t="s">
        <v>352</v>
      </c>
      <c r="L49" s="385">
        <v>2.2000000000000001E-3</v>
      </c>
      <c r="M49" s="172" t="s">
        <v>353</v>
      </c>
      <c r="N49" s="172" t="s">
        <v>353</v>
      </c>
      <c r="O49" s="172" t="s">
        <v>353</v>
      </c>
      <c r="P49" s="172" t="s">
        <v>353</v>
      </c>
      <c r="Q49" s="254">
        <v>40817</v>
      </c>
      <c r="R49" s="80">
        <v>44013</v>
      </c>
      <c r="S49" s="380" t="s">
        <v>403</v>
      </c>
    </row>
    <row r="50" spans="2:19">
      <c r="B50" s="380" t="s">
        <v>294</v>
      </c>
      <c r="C50" s="379" t="s">
        <v>390</v>
      </c>
      <c r="D50" s="380" t="s">
        <v>364</v>
      </c>
      <c r="E50" s="380" t="s">
        <v>364</v>
      </c>
      <c r="F50" s="380" t="s">
        <v>347</v>
      </c>
      <c r="G50" s="381" t="s">
        <v>353</v>
      </c>
      <c r="H50" s="382">
        <v>38000000</v>
      </c>
      <c r="I50" s="383">
        <v>38000000</v>
      </c>
      <c r="J50" s="383">
        <v>0</v>
      </c>
      <c r="K50" s="384" t="s">
        <v>350</v>
      </c>
      <c r="L50" s="385">
        <v>2.3999999999999998E-3</v>
      </c>
      <c r="M50" s="172" t="s">
        <v>353</v>
      </c>
      <c r="N50" s="172" t="s">
        <v>353</v>
      </c>
      <c r="O50" s="172" t="s">
        <v>353</v>
      </c>
      <c r="P50" s="172" t="s">
        <v>353</v>
      </c>
      <c r="Q50" s="254">
        <v>40817</v>
      </c>
      <c r="R50" s="80">
        <v>44013</v>
      </c>
      <c r="S50" s="380" t="s">
        <v>403</v>
      </c>
    </row>
    <row r="51" spans="2:19">
      <c r="B51" s="380" t="s">
        <v>290</v>
      </c>
      <c r="C51" s="379" t="s">
        <v>392</v>
      </c>
      <c r="D51" s="380" t="s">
        <v>373</v>
      </c>
      <c r="E51" s="45" t="s">
        <v>373</v>
      </c>
      <c r="F51" s="380" t="s">
        <v>346</v>
      </c>
      <c r="G51" s="381">
        <v>0.50200803212851408</v>
      </c>
      <c r="H51" s="382">
        <v>34000000</v>
      </c>
      <c r="I51" s="383">
        <v>34000000</v>
      </c>
      <c r="J51" s="383">
        <v>0</v>
      </c>
      <c r="K51" s="384" t="s">
        <v>395</v>
      </c>
      <c r="L51" s="385">
        <v>4.1000000000000003E-3</v>
      </c>
      <c r="M51" s="172" t="s">
        <v>353</v>
      </c>
      <c r="N51" s="172" t="s">
        <v>353</v>
      </c>
      <c r="O51" s="172" t="s">
        <v>353</v>
      </c>
      <c r="P51" s="172" t="s">
        <v>353</v>
      </c>
      <c r="Q51" s="254">
        <v>40817</v>
      </c>
      <c r="R51" s="80">
        <v>44013</v>
      </c>
      <c r="S51" s="380" t="s">
        <v>403</v>
      </c>
    </row>
    <row r="52" spans="2:19">
      <c r="B52" s="380" t="s">
        <v>291</v>
      </c>
      <c r="C52" s="379" t="s">
        <v>393</v>
      </c>
      <c r="D52" s="380" t="s">
        <v>373</v>
      </c>
      <c r="E52" s="45" t="s">
        <v>373</v>
      </c>
      <c r="F52" s="380" t="s">
        <v>348</v>
      </c>
      <c r="G52" s="381">
        <v>0.67934782608695654</v>
      </c>
      <c r="H52" s="382">
        <v>106000000</v>
      </c>
      <c r="I52" s="383">
        <v>106000000</v>
      </c>
      <c r="J52" s="383">
        <v>0</v>
      </c>
      <c r="K52" s="384" t="s">
        <v>352</v>
      </c>
      <c r="L52" s="385">
        <v>4.1000000000000003E-3</v>
      </c>
      <c r="M52" s="172" t="s">
        <v>353</v>
      </c>
      <c r="N52" s="172" t="s">
        <v>353</v>
      </c>
      <c r="O52" s="172" t="s">
        <v>353</v>
      </c>
      <c r="P52" s="172" t="s">
        <v>353</v>
      </c>
      <c r="Q52" s="254">
        <v>40817</v>
      </c>
      <c r="R52" s="80">
        <v>44013</v>
      </c>
      <c r="S52" s="380" t="s">
        <v>403</v>
      </c>
    </row>
    <row r="53" spans="2:19">
      <c r="B53" s="380" t="s">
        <v>292</v>
      </c>
      <c r="C53" s="379" t="s">
        <v>394</v>
      </c>
      <c r="D53" s="380" t="s">
        <v>373</v>
      </c>
      <c r="E53" s="45" t="s">
        <v>373</v>
      </c>
      <c r="F53" s="380" t="s">
        <v>347</v>
      </c>
      <c r="G53" s="381" t="s">
        <v>353</v>
      </c>
      <c r="H53" s="382">
        <v>45000000</v>
      </c>
      <c r="I53" s="383">
        <v>45000000</v>
      </c>
      <c r="J53" s="383">
        <v>0</v>
      </c>
      <c r="K53" s="384" t="s">
        <v>350</v>
      </c>
      <c r="L53" s="385">
        <v>4.3E-3</v>
      </c>
      <c r="M53" s="172" t="s">
        <v>353</v>
      </c>
      <c r="N53" s="172" t="s">
        <v>353</v>
      </c>
      <c r="O53" s="172" t="s">
        <v>353</v>
      </c>
      <c r="P53" s="172" t="s">
        <v>353</v>
      </c>
      <c r="Q53" s="254">
        <v>40817</v>
      </c>
      <c r="R53" s="80">
        <v>44013</v>
      </c>
      <c r="S53" s="380" t="s">
        <v>403</v>
      </c>
    </row>
    <row r="54" spans="2:19">
      <c r="B54" s="380" t="s">
        <v>295</v>
      </c>
      <c r="C54" s="379" t="s">
        <v>378</v>
      </c>
      <c r="D54" s="380" t="s">
        <v>345</v>
      </c>
      <c r="E54" s="45" t="s">
        <v>345</v>
      </c>
      <c r="F54" s="380" t="s">
        <v>346</v>
      </c>
      <c r="G54" s="381">
        <v>0.67934782608695654</v>
      </c>
      <c r="H54" s="382">
        <v>1250000000</v>
      </c>
      <c r="I54" s="383">
        <v>1250000000</v>
      </c>
      <c r="J54" s="383">
        <v>0</v>
      </c>
      <c r="K54" s="384" t="s">
        <v>351</v>
      </c>
      <c r="L54" s="385">
        <v>8.0000000000000004E-4</v>
      </c>
      <c r="M54" s="172" t="s">
        <v>353</v>
      </c>
      <c r="N54" s="172" t="s">
        <v>353</v>
      </c>
      <c r="O54" s="172" t="s">
        <v>353</v>
      </c>
      <c r="P54" s="172" t="s">
        <v>353</v>
      </c>
      <c r="Q54" s="254">
        <v>40817</v>
      </c>
      <c r="R54" s="80">
        <v>44378</v>
      </c>
      <c r="S54" s="380" t="s">
        <v>404</v>
      </c>
    </row>
    <row r="55" spans="2:19">
      <c r="B55" s="380" t="s">
        <v>296</v>
      </c>
      <c r="C55" s="379" t="s">
        <v>379</v>
      </c>
      <c r="D55" s="380" t="s">
        <v>345</v>
      </c>
      <c r="E55" s="45" t="s">
        <v>345</v>
      </c>
      <c r="F55" s="380" t="s">
        <v>348</v>
      </c>
      <c r="G55" s="381">
        <v>0.67934782608695654</v>
      </c>
      <c r="H55" s="382">
        <v>1300000000</v>
      </c>
      <c r="I55" s="383">
        <v>1300000000</v>
      </c>
      <c r="J55" s="383">
        <v>0</v>
      </c>
      <c r="K55" s="384" t="s">
        <v>352</v>
      </c>
      <c r="L55" s="385">
        <v>8.9999999999999998E-4</v>
      </c>
      <c r="M55" s="172" t="s">
        <v>353</v>
      </c>
      <c r="N55" s="172" t="s">
        <v>353</v>
      </c>
      <c r="O55" s="172" t="s">
        <v>353</v>
      </c>
      <c r="P55" s="172" t="s">
        <v>353</v>
      </c>
      <c r="Q55" s="254">
        <v>40817</v>
      </c>
      <c r="R55" s="80">
        <v>44378</v>
      </c>
      <c r="S55" s="380" t="s">
        <v>404</v>
      </c>
    </row>
    <row r="56" spans="2:19">
      <c r="B56" s="380" t="s">
        <v>297</v>
      </c>
      <c r="C56" s="379" t="s">
        <v>380</v>
      </c>
      <c r="D56" s="380" t="s">
        <v>345</v>
      </c>
      <c r="E56" s="45" t="s">
        <v>345</v>
      </c>
      <c r="F56" s="380" t="s">
        <v>347</v>
      </c>
      <c r="G56" s="381" t="s">
        <v>353</v>
      </c>
      <c r="H56" s="382">
        <v>450000000</v>
      </c>
      <c r="I56" s="383">
        <v>450000000</v>
      </c>
      <c r="J56" s="383">
        <v>0</v>
      </c>
      <c r="K56" s="384" t="s">
        <v>350</v>
      </c>
      <c r="L56" s="385">
        <v>8.9999999999999998E-4</v>
      </c>
      <c r="M56" s="172" t="s">
        <v>353</v>
      </c>
      <c r="N56" s="172" t="s">
        <v>353</v>
      </c>
      <c r="O56" s="172" t="s">
        <v>353</v>
      </c>
      <c r="P56" s="172" t="s">
        <v>353</v>
      </c>
      <c r="Q56" s="254">
        <v>40817</v>
      </c>
      <c r="R56" s="80">
        <v>44378</v>
      </c>
      <c r="S56" s="380" t="s">
        <v>404</v>
      </c>
    </row>
    <row r="57" spans="2:19" ht="12.75" thickBot="1">
      <c r="B57" s="405" t="s">
        <v>304</v>
      </c>
      <c r="C57" s="406" t="s">
        <v>381</v>
      </c>
      <c r="D57" s="405" t="s">
        <v>345</v>
      </c>
      <c r="E57" s="272" t="s">
        <v>345</v>
      </c>
      <c r="F57" s="405" t="s">
        <v>346</v>
      </c>
      <c r="G57" s="407">
        <v>0.50200803212851408</v>
      </c>
      <c r="H57" s="408">
        <v>750000000</v>
      </c>
      <c r="I57" s="409">
        <v>750000000</v>
      </c>
      <c r="J57" s="409">
        <v>0</v>
      </c>
      <c r="K57" s="410" t="s">
        <v>351</v>
      </c>
      <c r="L57" s="411">
        <v>1E-3</v>
      </c>
      <c r="M57" s="123" t="s">
        <v>353</v>
      </c>
      <c r="N57" s="123" t="s">
        <v>353</v>
      </c>
      <c r="O57" s="123" t="s">
        <v>353</v>
      </c>
      <c r="P57" s="123" t="s">
        <v>353</v>
      </c>
      <c r="Q57" s="412">
        <v>41091</v>
      </c>
      <c r="R57" s="413">
        <v>44013</v>
      </c>
      <c r="S57" s="414" t="s">
        <v>408</v>
      </c>
    </row>
    <row r="58" spans="2:19">
      <c r="B58" s="402"/>
      <c r="J58" s="265"/>
      <c r="K58" s="250"/>
    </row>
  </sheetData>
  <mergeCells count="2">
    <mergeCell ref="I4:J4"/>
    <mergeCell ref="I35:J35"/>
  </mergeCells>
  <pageMargins left="0.70866141732283472" right="0.70866141732283472" top="0.74803149606299213" bottom="0.74803149606299213" header="0.31496062992125984" footer="0.31496062992125984"/>
  <pageSetup paperSize="9" scale="52" orientation="landscape" r:id="rId1"/>
  <headerFooter>
    <oddHeader>&amp;CHolmes Master Trust Investor Report - October 2012</oddHeader>
    <oddFooter>&amp;CPage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2:S68"/>
  <sheetViews>
    <sheetView view="pageLayout" zoomScale="75" zoomScaleNormal="100" zoomScalePageLayoutView="75" workbookViewId="0"/>
  </sheetViews>
  <sheetFormatPr defaultRowHeight="12"/>
  <cols>
    <col min="1" max="1" width="9.140625" style="478"/>
    <col min="2" max="2" width="29.28515625" customWidth="1"/>
    <col min="3" max="3" width="15.140625" bestFit="1" customWidth="1"/>
    <col min="4" max="4" width="18.7109375" bestFit="1" customWidth="1"/>
    <col min="5" max="5" width="18.7109375" customWidth="1"/>
    <col min="6" max="6" width="17.7109375" bestFit="1" customWidth="1"/>
    <col min="7" max="7" width="17.7109375" style="279" customWidth="1"/>
    <col min="8" max="8" width="16.7109375" customWidth="1"/>
    <col min="9" max="9" width="15" customWidth="1"/>
    <col min="10" max="10" width="17.140625" style="247" customWidth="1"/>
    <col min="11" max="11" width="15.140625" bestFit="1" customWidth="1"/>
    <col min="12" max="12" width="9.85546875" bestFit="1" customWidth="1"/>
    <col min="13" max="13" width="11.140625" bestFit="1" customWidth="1"/>
    <col min="14" max="14" width="17.42578125" customWidth="1"/>
    <col min="15" max="15" width="11" customWidth="1"/>
    <col min="16" max="16" width="13" bestFit="1" customWidth="1"/>
    <col min="17" max="17" width="9.42578125" customWidth="1"/>
    <col min="18" max="18" width="9.7109375" customWidth="1"/>
    <col min="19" max="19" width="10" customWidth="1"/>
  </cols>
  <sheetData>
    <row r="2" spans="2:19" ht="12.75" thickBot="1">
      <c r="B2" s="139" t="s">
        <v>103</v>
      </c>
      <c r="C2" s="42"/>
      <c r="D2" s="42"/>
      <c r="E2" s="140"/>
      <c r="F2" s="78"/>
      <c r="G2" s="275"/>
      <c r="H2" s="78"/>
      <c r="I2" s="78"/>
      <c r="J2" s="243"/>
      <c r="K2" s="78"/>
      <c r="L2" s="78"/>
      <c r="M2" s="78"/>
      <c r="N2" s="78"/>
      <c r="O2" s="78"/>
      <c r="P2" s="78"/>
      <c r="Q2" s="78"/>
      <c r="R2" s="78"/>
      <c r="S2" s="141"/>
    </row>
    <row r="3" spans="2:19">
      <c r="B3" s="142"/>
      <c r="C3" s="69"/>
      <c r="D3" s="69"/>
      <c r="E3" s="143"/>
      <c r="F3" s="4"/>
      <c r="G3" s="276"/>
      <c r="H3" s="4"/>
      <c r="I3" s="4"/>
      <c r="J3" s="244"/>
      <c r="K3" s="4"/>
      <c r="L3" s="4"/>
      <c r="M3" s="4"/>
      <c r="N3" s="4"/>
      <c r="O3" s="4"/>
      <c r="P3" s="4"/>
      <c r="Q3" s="4"/>
      <c r="R3" s="4"/>
      <c r="S3" s="4"/>
    </row>
    <row r="4" spans="2:19">
      <c r="B4" s="364" t="s">
        <v>104</v>
      </c>
      <c r="C4" s="144">
        <v>40494</v>
      </c>
      <c r="D4" s="144"/>
      <c r="E4" s="4"/>
      <c r="F4" s="142"/>
      <c r="G4" s="277"/>
      <c r="H4" s="4"/>
      <c r="I4" s="708" t="s">
        <v>124</v>
      </c>
      <c r="J4" s="708"/>
      <c r="K4" s="4"/>
      <c r="L4" s="4"/>
      <c r="M4" s="4"/>
      <c r="N4" s="4"/>
      <c r="O4" s="4"/>
      <c r="P4" s="4"/>
      <c r="Q4" s="4"/>
      <c r="R4" s="4"/>
      <c r="S4" s="4"/>
    </row>
    <row r="5" spans="2:19" ht="12.75" thickBot="1">
      <c r="B5" s="415"/>
      <c r="C5" s="415"/>
      <c r="D5" s="415"/>
      <c r="E5" s="415"/>
      <c r="F5" s="142"/>
      <c r="G5" s="416"/>
      <c r="H5" s="415"/>
      <c r="I5" s="415"/>
      <c r="J5" s="417"/>
      <c r="K5" s="415"/>
      <c r="L5" s="415"/>
      <c r="M5" s="415"/>
      <c r="N5" s="415"/>
      <c r="O5" s="415"/>
      <c r="P5" s="415"/>
      <c r="Q5" s="415"/>
      <c r="R5" s="415"/>
      <c r="S5" s="415"/>
    </row>
    <row r="6" spans="2:19" ht="54" customHeight="1" thickBot="1">
      <c r="B6" s="296" t="s">
        <v>125</v>
      </c>
      <c r="C6" s="372" t="s">
        <v>105</v>
      </c>
      <c r="D6" s="296" t="s">
        <v>420</v>
      </c>
      <c r="E6" s="296" t="s">
        <v>421</v>
      </c>
      <c r="F6" s="372" t="s">
        <v>106</v>
      </c>
      <c r="G6" s="418" t="s">
        <v>107</v>
      </c>
      <c r="H6" s="372" t="s">
        <v>108</v>
      </c>
      <c r="I6" s="372" t="s">
        <v>109</v>
      </c>
      <c r="J6" s="373" t="s">
        <v>110</v>
      </c>
      <c r="K6" s="372" t="s">
        <v>111</v>
      </c>
      <c r="L6" s="372" t="s">
        <v>112</v>
      </c>
      <c r="M6" s="372" t="s">
        <v>113</v>
      </c>
      <c r="N6" s="372" t="s">
        <v>114</v>
      </c>
      <c r="O6" s="372" t="s">
        <v>115</v>
      </c>
      <c r="P6" s="372" t="s">
        <v>116</v>
      </c>
      <c r="Q6" s="372" t="s">
        <v>117</v>
      </c>
      <c r="R6" s="372" t="s">
        <v>118</v>
      </c>
      <c r="S6" s="372" t="s">
        <v>152</v>
      </c>
    </row>
    <row r="7" spans="2:19">
      <c r="B7" s="145"/>
      <c r="C7" s="44"/>
      <c r="D7" s="44"/>
      <c r="E7" s="44"/>
      <c r="F7" s="44"/>
      <c r="G7" s="278"/>
      <c r="H7" s="147"/>
      <c r="I7" s="148"/>
      <c r="J7" s="245"/>
      <c r="K7" s="150"/>
      <c r="L7" s="419"/>
      <c r="M7" s="420"/>
      <c r="N7" s="420"/>
      <c r="O7" s="153"/>
      <c r="P7" s="421"/>
      <c r="Q7" s="155"/>
      <c r="R7" s="156"/>
      <c r="S7" s="157"/>
    </row>
    <row r="8" spans="2:19">
      <c r="B8" s="422" t="s">
        <v>119</v>
      </c>
      <c r="C8" s="45" t="s">
        <v>396</v>
      </c>
      <c r="D8" s="45" t="s">
        <v>419</v>
      </c>
      <c r="E8" s="45" t="s">
        <v>419</v>
      </c>
      <c r="F8" s="45" t="s">
        <v>346</v>
      </c>
      <c r="G8" s="387">
        <v>1.629</v>
      </c>
      <c r="H8" s="259">
        <v>500000000</v>
      </c>
      <c r="I8" s="423">
        <v>-500000000</v>
      </c>
      <c r="J8" s="246">
        <v>0</v>
      </c>
      <c r="K8" s="199" t="s">
        <v>349</v>
      </c>
      <c r="L8" s="424">
        <v>1.5E-3</v>
      </c>
      <c r="M8" s="172" t="s">
        <v>353</v>
      </c>
      <c r="N8" s="172" t="s">
        <v>353</v>
      </c>
      <c r="O8" s="172" t="s">
        <v>353</v>
      </c>
      <c r="P8" s="172" t="s">
        <v>353</v>
      </c>
      <c r="Q8" s="160" t="s">
        <v>401</v>
      </c>
      <c r="R8" s="80">
        <v>40817</v>
      </c>
      <c r="S8" s="161" t="s">
        <v>408</v>
      </c>
    </row>
    <row r="9" spans="2:19">
      <c r="B9" s="422" t="s">
        <v>120</v>
      </c>
      <c r="C9" s="45" t="s">
        <v>397</v>
      </c>
      <c r="D9" s="45" t="s">
        <v>345</v>
      </c>
      <c r="E9" s="45" t="s">
        <v>345</v>
      </c>
      <c r="F9" s="45" t="s">
        <v>346</v>
      </c>
      <c r="G9" s="387">
        <v>1.6279999999999999</v>
      </c>
      <c r="H9" s="259">
        <v>900000000</v>
      </c>
      <c r="I9" s="423">
        <v>-122081379.75</v>
      </c>
      <c r="J9" s="246">
        <v>777918620.25000012</v>
      </c>
      <c r="K9" s="199" t="s">
        <v>351</v>
      </c>
      <c r="L9" s="424">
        <v>1.4E-2</v>
      </c>
      <c r="M9" s="425">
        <v>1.7402500000000001E-2</v>
      </c>
      <c r="N9" s="378" t="s">
        <v>610</v>
      </c>
      <c r="O9" s="480">
        <v>41289</v>
      </c>
      <c r="P9" s="515">
        <v>3459641.8</v>
      </c>
      <c r="Q9" s="160">
        <v>41730</v>
      </c>
      <c r="R9" s="80">
        <v>56523</v>
      </c>
      <c r="S9" s="161" t="s">
        <v>404</v>
      </c>
    </row>
    <row r="10" spans="2:19">
      <c r="B10" s="422" t="s">
        <v>121</v>
      </c>
      <c r="C10" s="45" t="s">
        <v>398</v>
      </c>
      <c r="D10" s="45" t="s">
        <v>345</v>
      </c>
      <c r="E10" s="45" t="s">
        <v>345</v>
      </c>
      <c r="F10" s="45" t="s">
        <v>348</v>
      </c>
      <c r="G10" s="387">
        <v>0.87619999999999998</v>
      </c>
      <c r="H10" s="259">
        <v>500000000</v>
      </c>
      <c r="I10" s="423">
        <v>-67822988.749999896</v>
      </c>
      <c r="J10" s="246">
        <v>432177011.25000006</v>
      </c>
      <c r="K10" s="199" t="s">
        <v>352</v>
      </c>
      <c r="L10" s="424">
        <v>1.4E-2</v>
      </c>
      <c r="M10" s="425">
        <v>1.61E-2</v>
      </c>
      <c r="N10" s="378" t="s">
        <v>610</v>
      </c>
      <c r="O10" s="480">
        <v>41289</v>
      </c>
      <c r="P10" s="515">
        <v>1778168.3029541669</v>
      </c>
      <c r="Q10" s="160">
        <v>41730</v>
      </c>
      <c r="R10" s="80">
        <v>56523</v>
      </c>
      <c r="S10" s="161" t="s">
        <v>404</v>
      </c>
    </row>
    <row r="11" spans="2:19">
      <c r="B11" s="422" t="s">
        <v>122</v>
      </c>
      <c r="C11" s="45" t="s">
        <v>399</v>
      </c>
      <c r="D11" s="45" t="s">
        <v>345</v>
      </c>
      <c r="E11" s="45" t="s">
        <v>345</v>
      </c>
      <c r="F11" s="45" t="s">
        <v>348</v>
      </c>
      <c r="G11" s="387">
        <v>0.87619999999999998</v>
      </c>
      <c r="H11" s="259">
        <v>750000000</v>
      </c>
      <c r="I11" s="423">
        <v>0</v>
      </c>
      <c r="J11" s="246">
        <v>750000000</v>
      </c>
      <c r="K11" s="199" t="s">
        <v>352</v>
      </c>
      <c r="L11" s="424">
        <v>1.4999999999999999E-2</v>
      </c>
      <c r="M11" s="425">
        <v>1.7100000000000001E-2</v>
      </c>
      <c r="N11" s="378" t="s">
        <v>610</v>
      </c>
      <c r="O11" s="480">
        <v>41289</v>
      </c>
      <c r="P11" s="515">
        <v>3277500</v>
      </c>
      <c r="Q11" s="160">
        <v>42370</v>
      </c>
      <c r="R11" s="80">
        <v>56523</v>
      </c>
      <c r="S11" s="161" t="s">
        <v>404</v>
      </c>
    </row>
    <row r="12" spans="2:19">
      <c r="B12" s="422" t="s">
        <v>123</v>
      </c>
      <c r="C12" s="45" t="s">
        <v>422</v>
      </c>
      <c r="D12" s="45" t="s">
        <v>345</v>
      </c>
      <c r="E12" s="45" t="s">
        <v>345</v>
      </c>
      <c r="F12" s="45" t="s">
        <v>347</v>
      </c>
      <c r="G12" s="276" t="s">
        <v>353</v>
      </c>
      <c r="H12" s="259">
        <v>375000000</v>
      </c>
      <c r="I12" s="423">
        <v>0</v>
      </c>
      <c r="J12" s="246">
        <v>375000000</v>
      </c>
      <c r="K12" s="199" t="s">
        <v>402</v>
      </c>
      <c r="L12" s="424"/>
      <c r="M12" s="425">
        <v>4.0090000000000001E-2</v>
      </c>
      <c r="N12" s="426" t="s">
        <v>611</v>
      </c>
      <c r="O12" s="480">
        <v>41379</v>
      </c>
      <c r="P12" s="515">
        <v>7516875</v>
      </c>
      <c r="Q12" s="160">
        <v>43009</v>
      </c>
      <c r="R12" s="80">
        <v>56523</v>
      </c>
      <c r="S12" s="161" t="s">
        <v>408</v>
      </c>
    </row>
    <row r="13" spans="2:19">
      <c r="B13" s="422" t="s">
        <v>126</v>
      </c>
      <c r="C13" s="45" t="s">
        <v>400</v>
      </c>
      <c r="D13" s="45" t="s">
        <v>401</v>
      </c>
      <c r="E13" s="45" t="s">
        <v>401</v>
      </c>
      <c r="F13" s="45" t="s">
        <v>347</v>
      </c>
      <c r="G13" s="276" t="s">
        <v>353</v>
      </c>
      <c r="H13" s="259">
        <v>600000000</v>
      </c>
      <c r="I13" s="423">
        <v>0</v>
      </c>
      <c r="J13" s="246">
        <v>600000000</v>
      </c>
      <c r="K13" s="199" t="s">
        <v>350</v>
      </c>
      <c r="L13" s="424">
        <v>8.9999999999999993E-3</v>
      </c>
      <c r="M13" s="425">
        <v>1.4387499999999999E-2</v>
      </c>
      <c r="N13" s="378" t="s">
        <v>610</v>
      </c>
      <c r="O13" s="480">
        <v>41289</v>
      </c>
      <c r="P13" s="515">
        <v>2170822.7037951942</v>
      </c>
      <c r="Q13" s="160" t="s">
        <v>401</v>
      </c>
      <c r="R13" s="80">
        <v>56523</v>
      </c>
      <c r="S13" s="161" t="s">
        <v>403</v>
      </c>
    </row>
    <row r="14" spans="2:19" ht="12.75" thickBot="1">
      <c r="B14" s="427"/>
      <c r="C14" s="428"/>
      <c r="D14" s="428"/>
      <c r="E14" s="428"/>
      <c r="F14" s="428"/>
      <c r="G14" s="429"/>
      <c r="H14" s="428"/>
      <c r="I14" s="365"/>
      <c r="J14" s="430"/>
      <c r="K14" s="365"/>
      <c r="L14" s="427"/>
      <c r="M14" s="427"/>
      <c r="N14" s="427"/>
      <c r="O14" s="428"/>
      <c r="P14" s="431"/>
      <c r="Q14" s="365"/>
      <c r="R14" s="428"/>
      <c r="S14" s="432"/>
    </row>
    <row r="15" spans="2:19">
      <c r="B15" s="402"/>
      <c r="C15" s="4"/>
      <c r="D15" s="4"/>
      <c r="E15" s="4"/>
      <c r="F15" s="4"/>
      <c r="G15" s="277"/>
      <c r="H15" s="119"/>
      <c r="I15" s="48"/>
      <c r="J15" s="274"/>
      <c r="K15" s="48"/>
      <c r="L15" s="48"/>
      <c r="M15" s="48"/>
      <c r="N15" s="81"/>
      <c r="O15" s="81"/>
      <c r="P15" s="82"/>
      <c r="Q15" s="83"/>
      <c r="R15" s="4"/>
      <c r="S15" s="5"/>
    </row>
    <row r="16" spans="2:19">
      <c r="B16" s="142"/>
      <c r="C16" s="48"/>
      <c r="D16" s="48"/>
      <c r="E16" s="48"/>
      <c r="F16" s="48"/>
      <c r="G16" s="276"/>
      <c r="H16" s="162"/>
      <c r="I16" s="64"/>
      <c r="J16" s="261"/>
      <c r="K16" s="158"/>
      <c r="L16" s="163"/>
      <c r="M16" s="164"/>
      <c r="N16" s="165"/>
      <c r="O16" s="159"/>
      <c r="P16" s="166"/>
      <c r="Q16" s="160"/>
      <c r="R16" s="167"/>
      <c r="S16" s="168"/>
    </row>
    <row r="18" spans="2:19">
      <c r="B18" s="364" t="s">
        <v>104</v>
      </c>
      <c r="C18" s="144">
        <v>40583</v>
      </c>
      <c r="D18" s="144"/>
      <c r="E18" s="4"/>
      <c r="F18" s="142"/>
      <c r="G18" s="277"/>
      <c r="H18" s="4"/>
      <c r="I18" s="708" t="s">
        <v>127</v>
      </c>
      <c r="J18" s="708"/>
      <c r="K18" s="4"/>
      <c r="L18" s="4"/>
      <c r="M18" s="4"/>
      <c r="N18" s="4"/>
      <c r="O18" s="4"/>
      <c r="P18" s="4"/>
      <c r="Q18" s="4"/>
      <c r="R18" s="4"/>
      <c r="S18" s="4"/>
    </row>
    <row r="19" spans="2:19" ht="12.75" thickBot="1">
      <c r="B19" s="415"/>
      <c r="C19" s="415"/>
      <c r="D19" s="415"/>
      <c r="E19" s="415"/>
      <c r="F19" s="142"/>
      <c r="G19" s="416"/>
      <c r="H19" s="415"/>
      <c r="I19" s="415"/>
      <c r="J19" s="417"/>
      <c r="K19" s="415"/>
      <c r="L19" s="415"/>
      <c r="M19" s="415"/>
      <c r="N19" s="415"/>
      <c r="O19" s="415"/>
      <c r="P19" s="415"/>
      <c r="Q19" s="415"/>
      <c r="R19" s="415"/>
      <c r="S19" s="415"/>
    </row>
    <row r="20" spans="2:19" ht="54.75" customHeight="1" thickBot="1">
      <c r="B20" s="296" t="s">
        <v>128</v>
      </c>
      <c r="C20" s="372" t="s">
        <v>105</v>
      </c>
      <c r="D20" s="296" t="s">
        <v>420</v>
      </c>
      <c r="E20" s="296" t="s">
        <v>421</v>
      </c>
      <c r="F20" s="372" t="s">
        <v>106</v>
      </c>
      <c r="G20" s="418" t="s">
        <v>107</v>
      </c>
      <c r="H20" s="372" t="s">
        <v>108</v>
      </c>
      <c r="I20" s="372" t="s">
        <v>109</v>
      </c>
      <c r="J20" s="373" t="s">
        <v>110</v>
      </c>
      <c r="K20" s="372" t="s">
        <v>111</v>
      </c>
      <c r="L20" s="372" t="s">
        <v>112</v>
      </c>
      <c r="M20" s="372" t="s">
        <v>113</v>
      </c>
      <c r="N20" s="372" t="s">
        <v>114</v>
      </c>
      <c r="O20" s="372" t="s">
        <v>115</v>
      </c>
      <c r="P20" s="372" t="s">
        <v>116</v>
      </c>
      <c r="Q20" s="372" t="s">
        <v>117</v>
      </c>
      <c r="R20" s="372" t="s">
        <v>118</v>
      </c>
      <c r="S20" s="372" t="s">
        <v>152</v>
      </c>
    </row>
    <row r="21" spans="2:19">
      <c r="B21" s="145"/>
      <c r="C21" s="44"/>
      <c r="D21" s="44"/>
      <c r="E21" s="146"/>
      <c r="F21" s="44"/>
      <c r="G21" s="278"/>
      <c r="H21" s="147"/>
      <c r="I21" s="148"/>
      <c r="J21" s="245"/>
      <c r="K21" s="150"/>
      <c r="L21" s="151"/>
      <c r="M21" s="152"/>
      <c r="N21" s="153"/>
      <c r="O21" s="152"/>
      <c r="P21" s="154"/>
      <c r="Q21" s="155"/>
      <c r="R21" s="156"/>
      <c r="S21" s="157"/>
    </row>
    <row r="22" spans="2:19">
      <c r="B22" s="422" t="s">
        <v>119</v>
      </c>
      <c r="C22" s="45" t="s">
        <v>405</v>
      </c>
      <c r="D22" s="45" t="s">
        <v>418</v>
      </c>
      <c r="E22" s="48" t="s">
        <v>418</v>
      </c>
      <c r="F22" s="45" t="s">
        <v>346</v>
      </c>
      <c r="G22" s="276">
        <v>1.6198999999999999</v>
      </c>
      <c r="H22" s="169">
        <v>500000000</v>
      </c>
      <c r="I22" s="423">
        <v>-500000000</v>
      </c>
      <c r="J22" s="246">
        <v>0</v>
      </c>
      <c r="K22" s="199" t="s">
        <v>349</v>
      </c>
      <c r="L22" s="200">
        <v>1.4E-3</v>
      </c>
      <c r="M22" s="172" t="s">
        <v>353</v>
      </c>
      <c r="N22" s="172" t="s">
        <v>353</v>
      </c>
      <c r="O22" s="172" t="s">
        <v>353</v>
      </c>
      <c r="P22" s="172" t="s">
        <v>353</v>
      </c>
      <c r="Q22" s="160" t="s">
        <v>401</v>
      </c>
      <c r="R22" s="80">
        <v>40909</v>
      </c>
      <c r="S22" s="161" t="s">
        <v>408</v>
      </c>
    </row>
    <row r="23" spans="2:19">
      <c r="B23" s="422" t="s">
        <v>120</v>
      </c>
      <c r="C23" s="45" t="s">
        <v>406</v>
      </c>
      <c r="D23" s="45" t="s">
        <v>345</v>
      </c>
      <c r="E23" s="48" t="s">
        <v>345</v>
      </c>
      <c r="F23" s="45" t="s">
        <v>346</v>
      </c>
      <c r="G23" s="276">
        <v>1.6198999999999999</v>
      </c>
      <c r="H23" s="169">
        <v>700000000</v>
      </c>
      <c r="I23" s="423">
        <v>0</v>
      </c>
      <c r="J23" s="246">
        <v>700000000</v>
      </c>
      <c r="K23" s="199" t="s">
        <v>351</v>
      </c>
      <c r="L23" s="200">
        <v>1.35E-2</v>
      </c>
      <c r="M23" s="425">
        <v>1.6902500000000001E-2</v>
      </c>
      <c r="N23" s="378" t="s">
        <v>610</v>
      </c>
      <c r="O23" s="480">
        <v>41289</v>
      </c>
      <c r="P23" s="515">
        <v>3023669.444444445</v>
      </c>
      <c r="Q23" s="160">
        <v>41821</v>
      </c>
      <c r="R23" s="80">
        <v>56523</v>
      </c>
      <c r="S23" s="161" t="s">
        <v>404</v>
      </c>
    </row>
    <row r="24" spans="2:19">
      <c r="B24" s="422" t="s">
        <v>121</v>
      </c>
      <c r="C24" s="45" t="s">
        <v>423</v>
      </c>
      <c r="D24" s="45" t="s">
        <v>345</v>
      </c>
      <c r="E24" s="48" t="s">
        <v>345</v>
      </c>
      <c r="F24" s="45" t="s">
        <v>348</v>
      </c>
      <c r="G24" s="276">
        <v>0.85299999999999998</v>
      </c>
      <c r="H24" s="169">
        <v>650000000</v>
      </c>
      <c r="I24" s="423">
        <v>0</v>
      </c>
      <c r="J24" s="246">
        <v>650000000</v>
      </c>
      <c r="K24" s="199" t="s">
        <v>352</v>
      </c>
      <c r="L24" s="200">
        <v>1.35E-2</v>
      </c>
      <c r="M24" s="425">
        <v>1.5599999999999999E-2</v>
      </c>
      <c r="N24" s="378" t="s">
        <v>610</v>
      </c>
      <c r="O24" s="480">
        <v>41289</v>
      </c>
      <c r="P24" s="515">
        <v>2591333.3333333335</v>
      </c>
      <c r="Q24" s="160">
        <v>41821</v>
      </c>
      <c r="R24" s="80">
        <v>56523</v>
      </c>
      <c r="S24" s="161" t="s">
        <v>404</v>
      </c>
    </row>
    <row r="25" spans="2:19">
      <c r="B25" s="422" t="s">
        <v>122</v>
      </c>
      <c r="C25" s="45" t="s">
        <v>424</v>
      </c>
      <c r="D25" s="45" t="s">
        <v>345</v>
      </c>
      <c r="E25" s="48" t="s">
        <v>345</v>
      </c>
      <c r="F25" s="45" t="s">
        <v>348</v>
      </c>
      <c r="G25" s="276">
        <v>0.85299999999999998</v>
      </c>
      <c r="H25" s="169">
        <v>500000000</v>
      </c>
      <c r="I25" s="423">
        <v>0</v>
      </c>
      <c r="J25" s="246">
        <v>500000000</v>
      </c>
      <c r="K25" s="199" t="s">
        <v>352</v>
      </c>
      <c r="L25" s="200">
        <v>1.4500000000000001E-2</v>
      </c>
      <c r="M25" s="425">
        <v>1.66E-2</v>
      </c>
      <c r="N25" s="378" t="s">
        <v>610</v>
      </c>
      <c r="O25" s="480">
        <v>41289</v>
      </c>
      <c r="P25" s="515">
        <v>2121111.111111111</v>
      </c>
      <c r="Q25" s="160">
        <v>42461</v>
      </c>
      <c r="R25" s="80">
        <v>56523</v>
      </c>
      <c r="S25" s="161" t="s">
        <v>404</v>
      </c>
    </row>
    <row r="26" spans="2:19">
      <c r="B26" s="422" t="s">
        <v>123</v>
      </c>
      <c r="C26" s="45" t="s">
        <v>425</v>
      </c>
      <c r="D26" s="45" t="s">
        <v>345</v>
      </c>
      <c r="E26" s="48" t="s">
        <v>345</v>
      </c>
      <c r="F26" s="45" t="s">
        <v>347</v>
      </c>
      <c r="G26" s="276" t="s">
        <v>353</v>
      </c>
      <c r="H26" s="169">
        <v>325000000</v>
      </c>
      <c r="I26" s="423">
        <v>0</v>
      </c>
      <c r="J26" s="246">
        <v>325000000</v>
      </c>
      <c r="K26" s="199" t="s">
        <v>350</v>
      </c>
      <c r="L26" s="200">
        <v>1.4500000000000001E-2</v>
      </c>
      <c r="M26" s="425">
        <v>1.9887499999999999E-2</v>
      </c>
      <c r="N26" s="378" t="s">
        <v>610</v>
      </c>
      <c r="O26" s="480">
        <v>41289</v>
      </c>
      <c r="P26" s="515">
        <v>1625366.5646754999</v>
      </c>
      <c r="Q26" s="160">
        <v>42461</v>
      </c>
      <c r="R26" s="80">
        <v>56523</v>
      </c>
      <c r="S26" s="161" t="s">
        <v>404</v>
      </c>
    </row>
    <row r="27" spans="2:19">
      <c r="B27" s="422" t="s">
        <v>126</v>
      </c>
      <c r="C27" s="45" t="s">
        <v>407</v>
      </c>
      <c r="D27" s="45" t="s">
        <v>401</v>
      </c>
      <c r="E27" s="48" t="s">
        <v>401</v>
      </c>
      <c r="F27" s="45" t="s">
        <v>347</v>
      </c>
      <c r="G27" s="276" t="s">
        <v>353</v>
      </c>
      <c r="H27" s="169">
        <v>450000000</v>
      </c>
      <c r="I27" s="423">
        <v>0</v>
      </c>
      <c r="J27" s="246">
        <v>450000000</v>
      </c>
      <c r="K27" s="199" t="s">
        <v>350</v>
      </c>
      <c r="L27" s="200">
        <v>8.9999999999999993E-3</v>
      </c>
      <c r="M27" s="425">
        <v>1.4387499999999999E-2</v>
      </c>
      <c r="N27" s="378" t="s">
        <v>610</v>
      </c>
      <c r="O27" s="480">
        <v>41289</v>
      </c>
      <c r="P27" s="515">
        <v>1628117.027846396</v>
      </c>
      <c r="Q27" s="160" t="s">
        <v>401</v>
      </c>
      <c r="R27" s="80">
        <v>56523</v>
      </c>
      <c r="S27" s="161" t="s">
        <v>403</v>
      </c>
    </row>
    <row r="28" spans="2:19" ht="12.75" thickBot="1">
      <c r="B28" s="427"/>
      <c r="C28" s="428"/>
      <c r="D28" s="428"/>
      <c r="E28" s="365"/>
      <c r="F28" s="428"/>
      <c r="G28" s="429"/>
      <c r="H28" s="428"/>
      <c r="I28" s="365"/>
      <c r="J28" s="430"/>
      <c r="K28" s="365"/>
      <c r="L28" s="428"/>
      <c r="M28" s="365"/>
      <c r="N28" s="428"/>
      <c r="O28" s="365"/>
      <c r="P28" s="433"/>
      <c r="Q28" s="365"/>
      <c r="R28" s="428"/>
      <c r="S28" s="432"/>
    </row>
    <row r="29" spans="2:19">
      <c r="B29" s="402"/>
      <c r="C29" s="4"/>
      <c r="D29" s="4"/>
      <c r="E29" s="4"/>
      <c r="F29" s="4"/>
      <c r="G29" s="277"/>
      <c r="H29" s="119"/>
      <c r="I29" s="48"/>
      <c r="J29" s="274"/>
      <c r="K29" s="48"/>
      <c r="L29" s="48"/>
      <c r="M29" s="48"/>
      <c r="N29" s="81"/>
      <c r="O29" s="81"/>
      <c r="P29" s="82"/>
      <c r="Q29" s="83"/>
      <c r="R29" s="4"/>
      <c r="S29" s="5"/>
    </row>
    <row r="32" spans="2:19">
      <c r="B32" s="364" t="s">
        <v>104</v>
      </c>
      <c r="C32" s="144">
        <v>40627</v>
      </c>
      <c r="D32" s="144"/>
      <c r="E32" s="4"/>
      <c r="F32" s="142"/>
      <c r="G32" s="277"/>
      <c r="H32" s="4"/>
      <c r="I32" s="708" t="s">
        <v>172</v>
      </c>
      <c r="J32" s="708"/>
      <c r="K32" s="4"/>
      <c r="L32" s="4"/>
      <c r="M32" s="4"/>
      <c r="N32" s="4"/>
      <c r="O32" s="4"/>
      <c r="P32" s="4"/>
      <c r="Q32" s="4"/>
      <c r="R32" s="4"/>
      <c r="S32" s="4"/>
    </row>
    <row r="33" spans="2:19" ht="12.75" thickBot="1">
      <c r="B33" s="415"/>
      <c r="C33" s="415"/>
      <c r="D33" s="415"/>
      <c r="E33" s="415"/>
      <c r="F33" s="142"/>
      <c r="G33" s="416"/>
      <c r="H33" s="415"/>
      <c r="I33" s="415"/>
      <c r="J33" s="417"/>
      <c r="K33" s="415"/>
      <c r="L33" s="415"/>
      <c r="M33" s="415"/>
      <c r="N33" s="415"/>
      <c r="O33" s="415"/>
      <c r="P33" s="415"/>
      <c r="Q33" s="415"/>
      <c r="R33" s="415"/>
      <c r="S33" s="415"/>
    </row>
    <row r="34" spans="2:19" ht="54" customHeight="1" thickBot="1">
      <c r="B34" s="296" t="s">
        <v>173</v>
      </c>
      <c r="C34" s="372" t="s">
        <v>105</v>
      </c>
      <c r="D34" s="296" t="s">
        <v>420</v>
      </c>
      <c r="E34" s="296" t="s">
        <v>421</v>
      </c>
      <c r="F34" s="372" t="s">
        <v>106</v>
      </c>
      <c r="G34" s="418" t="s">
        <v>107</v>
      </c>
      <c r="H34" s="372" t="s">
        <v>108</v>
      </c>
      <c r="I34" s="372" t="s">
        <v>109</v>
      </c>
      <c r="J34" s="373" t="s">
        <v>110</v>
      </c>
      <c r="K34" s="372" t="s">
        <v>111</v>
      </c>
      <c r="L34" s="372" t="s">
        <v>112</v>
      </c>
      <c r="M34" s="372" t="s">
        <v>113</v>
      </c>
      <c r="N34" s="372" t="s">
        <v>114</v>
      </c>
      <c r="O34" s="372" t="s">
        <v>115</v>
      </c>
      <c r="P34" s="372" t="s">
        <v>116</v>
      </c>
      <c r="Q34" s="372" t="s">
        <v>117</v>
      </c>
      <c r="R34" s="372" t="s">
        <v>118</v>
      </c>
      <c r="S34" s="372" t="s">
        <v>152</v>
      </c>
    </row>
    <row r="35" spans="2:19">
      <c r="B35" s="145"/>
      <c r="C35" s="44"/>
      <c r="D35" s="44"/>
      <c r="E35" s="146"/>
      <c r="F35" s="44"/>
      <c r="G35" s="278"/>
      <c r="H35" s="147"/>
      <c r="I35" s="148"/>
      <c r="J35" s="245"/>
      <c r="K35" s="150"/>
      <c r="L35" s="151"/>
      <c r="M35" s="152"/>
      <c r="N35" s="153"/>
      <c r="O35" s="152"/>
      <c r="P35" s="154"/>
      <c r="Q35" s="155"/>
      <c r="R35" s="156"/>
      <c r="S35" s="157"/>
    </row>
    <row r="36" spans="2:19">
      <c r="B36" s="434" t="s">
        <v>119</v>
      </c>
      <c r="C36" s="45" t="s">
        <v>409</v>
      </c>
      <c r="D36" s="45" t="s">
        <v>345</v>
      </c>
      <c r="E36" s="48" t="s">
        <v>345</v>
      </c>
      <c r="F36" s="45" t="s">
        <v>347</v>
      </c>
      <c r="G36" s="276" t="s">
        <v>353</v>
      </c>
      <c r="H36" s="169">
        <v>250000000</v>
      </c>
      <c r="I36" s="423">
        <v>0</v>
      </c>
      <c r="J36" s="246">
        <v>250000000</v>
      </c>
      <c r="K36" s="199" t="s">
        <v>350</v>
      </c>
      <c r="L36" s="200">
        <v>1.1599999999999999E-2</v>
      </c>
      <c r="M36" s="425">
        <v>1.6987499999999999E-2</v>
      </c>
      <c r="N36" s="378" t="s">
        <v>610</v>
      </c>
      <c r="O36" s="480">
        <v>41289</v>
      </c>
      <c r="P36" s="515">
        <v>1067965.56</v>
      </c>
      <c r="Q36" s="160">
        <v>41821</v>
      </c>
      <c r="R36" s="80">
        <v>56523</v>
      </c>
      <c r="S36" s="161" t="s">
        <v>404</v>
      </c>
    </row>
    <row r="37" spans="2:19" ht="12.75" thickBot="1">
      <c r="B37" s="427"/>
      <c r="C37" s="428"/>
      <c r="D37" s="428"/>
      <c r="E37" s="365"/>
      <c r="F37" s="428"/>
      <c r="G37" s="429"/>
      <c r="H37" s="428"/>
      <c r="I37" s="365"/>
      <c r="J37" s="430"/>
      <c r="K37" s="365"/>
      <c r="L37" s="428"/>
      <c r="M37" s="365"/>
      <c r="N37" s="428"/>
      <c r="O37" s="365"/>
      <c r="P37" s="433"/>
      <c r="Q37" s="365"/>
      <c r="R37" s="428"/>
      <c r="S37" s="432"/>
    </row>
    <row r="38" spans="2:19">
      <c r="B38" s="402"/>
      <c r="C38" s="4"/>
      <c r="D38" s="4"/>
      <c r="E38" s="4"/>
      <c r="F38" s="4"/>
      <c r="G38" s="277"/>
      <c r="H38" s="119"/>
      <c r="I38" s="48"/>
      <c r="J38" s="274"/>
      <c r="K38" s="48"/>
      <c r="L38" s="48"/>
      <c r="M38" s="48"/>
      <c r="N38" s="81"/>
      <c r="O38" s="81"/>
      <c r="P38" s="82"/>
      <c r="Q38" s="83"/>
      <c r="R38" s="4"/>
      <c r="S38" s="5"/>
    </row>
    <row r="41" spans="2:19">
      <c r="B41" s="364" t="s">
        <v>104</v>
      </c>
      <c r="C41" s="144">
        <v>40807</v>
      </c>
      <c r="D41" s="144"/>
      <c r="E41" s="4"/>
      <c r="F41" s="142"/>
      <c r="G41" s="277"/>
      <c r="H41" s="4"/>
      <c r="I41" s="708" t="s">
        <v>271</v>
      </c>
      <c r="J41" s="708"/>
      <c r="K41" s="4"/>
      <c r="L41" s="4"/>
      <c r="M41" s="4"/>
      <c r="N41" s="4"/>
      <c r="O41" s="4"/>
      <c r="P41" s="4"/>
      <c r="Q41" s="4"/>
      <c r="R41" s="4"/>
      <c r="S41" s="4"/>
    </row>
    <row r="42" spans="2:19" ht="10.5" customHeight="1" thickBot="1">
      <c r="B42" s="415"/>
      <c r="C42" s="415"/>
      <c r="D42" s="415"/>
      <c r="E42" s="415"/>
      <c r="F42" s="142"/>
      <c r="G42" s="416"/>
      <c r="H42" s="415"/>
      <c r="I42" s="415"/>
      <c r="J42" s="417"/>
      <c r="K42" s="415"/>
      <c r="L42" s="415"/>
      <c r="M42" s="415"/>
      <c r="N42" s="415"/>
      <c r="O42" s="415"/>
      <c r="P42" s="415"/>
      <c r="Q42" s="415"/>
      <c r="R42" s="415"/>
      <c r="S42" s="415"/>
    </row>
    <row r="43" spans="2:19" ht="54" customHeight="1" thickBot="1">
      <c r="B43" s="296" t="s">
        <v>272</v>
      </c>
      <c r="C43" s="372" t="s">
        <v>105</v>
      </c>
      <c r="D43" s="296" t="s">
        <v>420</v>
      </c>
      <c r="E43" s="296" t="s">
        <v>421</v>
      </c>
      <c r="F43" s="372" t="s">
        <v>106</v>
      </c>
      <c r="G43" s="418" t="s">
        <v>107</v>
      </c>
      <c r="H43" s="372" t="s">
        <v>108</v>
      </c>
      <c r="I43" s="372" t="s">
        <v>109</v>
      </c>
      <c r="J43" s="373" t="s">
        <v>110</v>
      </c>
      <c r="K43" s="372" t="s">
        <v>111</v>
      </c>
      <c r="L43" s="372" t="s">
        <v>112</v>
      </c>
      <c r="M43" s="372" t="s">
        <v>113</v>
      </c>
      <c r="N43" s="372" t="s">
        <v>114</v>
      </c>
      <c r="O43" s="372" t="s">
        <v>115</v>
      </c>
      <c r="P43" s="372" t="s">
        <v>116</v>
      </c>
      <c r="Q43" s="372" t="s">
        <v>117</v>
      </c>
      <c r="R43" s="372" t="s">
        <v>118</v>
      </c>
      <c r="S43" s="372" t="s">
        <v>152</v>
      </c>
    </row>
    <row r="44" spans="2:19">
      <c r="B44" s="145"/>
      <c r="C44" s="44"/>
      <c r="D44" s="44"/>
      <c r="E44" s="146"/>
      <c r="F44" s="44"/>
      <c r="G44" s="278"/>
      <c r="H44" s="147"/>
      <c r="I44" s="148"/>
      <c r="J44" s="245"/>
      <c r="K44" s="150"/>
      <c r="L44" s="151"/>
      <c r="M44" s="152"/>
      <c r="N44" s="153"/>
      <c r="O44" s="152"/>
      <c r="P44" s="154"/>
      <c r="Q44" s="155"/>
      <c r="R44" s="156"/>
      <c r="S44" s="157"/>
    </row>
    <row r="45" spans="2:19">
      <c r="B45" s="422" t="s">
        <v>119</v>
      </c>
      <c r="C45" s="45" t="s">
        <v>410</v>
      </c>
      <c r="D45" s="45" t="s">
        <v>418</v>
      </c>
      <c r="E45" s="48" t="s">
        <v>418</v>
      </c>
      <c r="F45" s="45" t="s">
        <v>346</v>
      </c>
      <c r="G45" s="276">
        <v>1.5793999999999999</v>
      </c>
      <c r="H45" s="169">
        <v>500000000</v>
      </c>
      <c r="I45" s="423">
        <v>500000000</v>
      </c>
      <c r="J45" s="246">
        <v>0</v>
      </c>
      <c r="K45" s="199" t="s">
        <v>349</v>
      </c>
      <c r="L45" s="200">
        <v>1.2999999999999999E-3</v>
      </c>
      <c r="M45" s="172" t="s">
        <v>353</v>
      </c>
      <c r="N45" s="172" t="s">
        <v>353</v>
      </c>
      <c r="O45" s="172" t="s">
        <v>353</v>
      </c>
      <c r="P45" s="515"/>
      <c r="Q45" s="160" t="s">
        <v>401</v>
      </c>
      <c r="R45" s="80">
        <v>41091</v>
      </c>
      <c r="S45" s="161" t="s">
        <v>408</v>
      </c>
    </row>
    <row r="46" spans="2:19">
      <c r="B46" s="422" t="s">
        <v>120</v>
      </c>
      <c r="C46" s="45" t="s">
        <v>411</v>
      </c>
      <c r="D46" s="45" t="s">
        <v>345</v>
      </c>
      <c r="E46" s="48" t="s">
        <v>345</v>
      </c>
      <c r="F46" s="45" t="s">
        <v>346</v>
      </c>
      <c r="G46" s="276">
        <v>1.5767500000000001</v>
      </c>
      <c r="H46" s="169">
        <v>2000000000</v>
      </c>
      <c r="I46" s="423">
        <v>0</v>
      </c>
      <c r="J46" s="246">
        <v>2000000000</v>
      </c>
      <c r="K46" s="199" t="s">
        <v>351</v>
      </c>
      <c r="L46" s="200">
        <v>1.55E-2</v>
      </c>
      <c r="M46" s="425">
        <v>1.8902499999999999E-2</v>
      </c>
      <c r="N46" s="378" t="s">
        <v>610</v>
      </c>
      <c r="O46" s="480">
        <v>41289</v>
      </c>
      <c r="P46" s="515">
        <v>9661277.7799999993</v>
      </c>
      <c r="Q46" s="160">
        <v>42005</v>
      </c>
      <c r="R46" s="80">
        <v>56523</v>
      </c>
      <c r="S46" s="161" t="s">
        <v>404</v>
      </c>
    </row>
    <row r="47" spans="2:19">
      <c r="B47" s="422" t="s">
        <v>121</v>
      </c>
      <c r="C47" s="45" t="s">
        <v>412</v>
      </c>
      <c r="D47" s="45" t="s">
        <v>345</v>
      </c>
      <c r="E47" s="48" t="s">
        <v>345</v>
      </c>
      <c r="F47" s="45" t="s">
        <v>348</v>
      </c>
      <c r="G47" s="276">
        <v>0.87270000000000003</v>
      </c>
      <c r="H47" s="169">
        <v>200000000</v>
      </c>
      <c r="I47" s="423">
        <v>0</v>
      </c>
      <c r="J47" s="246">
        <v>200000000</v>
      </c>
      <c r="K47" s="199" t="s">
        <v>352</v>
      </c>
      <c r="L47" s="200">
        <v>1.4E-2</v>
      </c>
      <c r="M47" s="425">
        <v>1.61E-2</v>
      </c>
      <c r="N47" s="378" t="s">
        <v>610</v>
      </c>
      <c r="O47" s="480">
        <v>41289</v>
      </c>
      <c r="P47" s="515">
        <v>822888.89</v>
      </c>
      <c r="Q47" s="160">
        <v>42005</v>
      </c>
      <c r="R47" s="80">
        <v>56523</v>
      </c>
      <c r="S47" s="161" t="s">
        <v>404</v>
      </c>
    </row>
    <row r="48" spans="2:19">
      <c r="B48" s="422" t="s">
        <v>122</v>
      </c>
      <c r="C48" s="45" t="s">
        <v>413</v>
      </c>
      <c r="D48" s="45" t="s">
        <v>345</v>
      </c>
      <c r="E48" s="48" t="s">
        <v>345</v>
      </c>
      <c r="F48" s="45" t="s">
        <v>347</v>
      </c>
      <c r="G48" s="276" t="s">
        <v>353</v>
      </c>
      <c r="H48" s="169">
        <v>165000000</v>
      </c>
      <c r="I48" s="423">
        <v>0</v>
      </c>
      <c r="J48" s="246">
        <v>165000000</v>
      </c>
      <c r="K48" s="199" t="s">
        <v>350</v>
      </c>
      <c r="L48" s="200">
        <v>1.6500000000000001E-2</v>
      </c>
      <c r="M48" s="425">
        <v>2.1887500000000001E-2</v>
      </c>
      <c r="N48" s="378" t="s">
        <v>610</v>
      </c>
      <c r="O48" s="480">
        <v>41289</v>
      </c>
      <c r="P48" s="515">
        <v>908171.51</v>
      </c>
      <c r="Q48" s="160">
        <v>42644</v>
      </c>
      <c r="R48" s="80">
        <v>56523</v>
      </c>
      <c r="S48" s="161" t="s">
        <v>404</v>
      </c>
    </row>
    <row r="49" spans="2:19">
      <c r="B49" s="422" t="s">
        <v>123</v>
      </c>
      <c r="C49" s="45" t="s">
        <v>414</v>
      </c>
      <c r="D49" s="45" t="s">
        <v>345</v>
      </c>
      <c r="E49" s="48" t="s">
        <v>345</v>
      </c>
      <c r="F49" s="45" t="s">
        <v>346</v>
      </c>
      <c r="G49" s="276">
        <v>1.58</v>
      </c>
      <c r="H49" s="169">
        <v>500000000</v>
      </c>
      <c r="I49" s="423">
        <v>0</v>
      </c>
      <c r="J49" s="246">
        <v>500000000</v>
      </c>
      <c r="K49" s="199" t="s">
        <v>351</v>
      </c>
      <c r="L49" s="200">
        <v>1.7500000000000002E-2</v>
      </c>
      <c r="M49" s="425">
        <v>2.0902500000000001E-2</v>
      </c>
      <c r="N49" s="378" t="s">
        <v>610</v>
      </c>
      <c r="O49" s="480">
        <v>41289</v>
      </c>
      <c r="P49" s="515">
        <v>2670875</v>
      </c>
      <c r="Q49" s="160">
        <v>43466</v>
      </c>
      <c r="R49" s="80">
        <v>56523</v>
      </c>
      <c r="S49" s="161" t="s">
        <v>404</v>
      </c>
    </row>
    <row r="50" spans="2:19">
      <c r="B50" s="422" t="s">
        <v>129</v>
      </c>
      <c r="C50" s="45" t="s">
        <v>415</v>
      </c>
      <c r="D50" s="45" t="s">
        <v>345</v>
      </c>
      <c r="E50" s="48" t="s">
        <v>345</v>
      </c>
      <c r="F50" s="45" t="s">
        <v>346</v>
      </c>
      <c r="G50" s="276">
        <v>1.58</v>
      </c>
      <c r="H50" s="169">
        <v>250000000</v>
      </c>
      <c r="I50" s="423">
        <v>0</v>
      </c>
      <c r="J50" s="246">
        <v>250000000</v>
      </c>
      <c r="K50" s="199" t="s">
        <v>351</v>
      </c>
      <c r="L50" s="200">
        <v>1.7500000000000002E-2</v>
      </c>
      <c r="M50" s="425">
        <v>2.0902500000000001E-2</v>
      </c>
      <c r="N50" s="378" t="s">
        <v>610</v>
      </c>
      <c r="O50" s="480">
        <v>41289</v>
      </c>
      <c r="P50" s="515">
        <v>1335437.5</v>
      </c>
      <c r="Q50" s="160">
        <v>43466</v>
      </c>
      <c r="R50" s="80">
        <v>56523</v>
      </c>
      <c r="S50" s="161" t="s">
        <v>404</v>
      </c>
    </row>
    <row r="51" spans="2:19" ht="12.75" thickBot="1">
      <c r="B51" s="427"/>
      <c r="C51" s="428"/>
      <c r="D51" s="428"/>
      <c r="E51" s="365"/>
      <c r="F51" s="428"/>
      <c r="G51" s="429"/>
      <c r="H51" s="428"/>
      <c r="I51" s="365"/>
      <c r="J51" s="430"/>
      <c r="K51" s="365"/>
      <c r="L51" s="428"/>
      <c r="M51" s="365"/>
      <c r="N51" s="428"/>
      <c r="O51" s="365"/>
      <c r="P51" s="433"/>
      <c r="Q51" s="365"/>
      <c r="R51" s="428"/>
      <c r="S51" s="432"/>
    </row>
    <row r="52" spans="2:19">
      <c r="B52" s="402"/>
      <c r="C52" s="4"/>
      <c r="D52" s="4"/>
      <c r="E52" s="4"/>
      <c r="F52" s="4"/>
      <c r="G52" s="277"/>
      <c r="H52" s="119"/>
      <c r="I52" s="48"/>
      <c r="J52" s="274"/>
      <c r="K52" s="48"/>
      <c r="L52" s="48"/>
      <c r="M52" s="48"/>
      <c r="N52" s="81"/>
      <c r="O52" s="81"/>
      <c r="P52" s="82"/>
      <c r="Q52" s="83"/>
      <c r="R52" s="4"/>
      <c r="S52" s="5"/>
    </row>
    <row r="55" spans="2:19">
      <c r="B55" s="364" t="s">
        <v>104</v>
      </c>
      <c r="C55" s="144">
        <v>40933</v>
      </c>
      <c r="D55" s="144"/>
      <c r="E55" s="4"/>
      <c r="F55" s="142"/>
      <c r="G55" s="277"/>
      <c r="H55" s="4"/>
      <c r="I55" s="708" t="s">
        <v>505</v>
      </c>
      <c r="J55" s="708"/>
      <c r="K55" s="4"/>
      <c r="L55" s="4"/>
      <c r="M55" s="4"/>
      <c r="N55" s="4"/>
      <c r="O55" s="4"/>
      <c r="P55" s="4"/>
      <c r="Q55" s="4"/>
      <c r="R55" s="4"/>
      <c r="S55" s="4"/>
    </row>
    <row r="56" spans="2:19" ht="12.75" thickBot="1">
      <c r="B56" s="415"/>
      <c r="C56" s="415"/>
      <c r="D56" s="415"/>
      <c r="E56" s="415"/>
      <c r="F56" s="142"/>
      <c r="G56" s="416"/>
      <c r="H56" s="415"/>
      <c r="I56" s="415"/>
      <c r="J56" s="417"/>
      <c r="K56" s="415"/>
      <c r="L56" s="415"/>
      <c r="M56" s="415"/>
      <c r="N56" s="415"/>
      <c r="O56" s="415"/>
      <c r="P56" s="415"/>
      <c r="Q56" s="415"/>
      <c r="R56" s="415"/>
      <c r="S56" s="415"/>
    </row>
    <row r="57" spans="2:19" ht="54" customHeight="1" thickBot="1">
      <c r="B57" s="296" t="s">
        <v>506</v>
      </c>
      <c r="C57" s="372" t="s">
        <v>105</v>
      </c>
      <c r="D57" s="296" t="s">
        <v>420</v>
      </c>
      <c r="E57" s="296" t="s">
        <v>421</v>
      </c>
      <c r="F57" s="372" t="s">
        <v>106</v>
      </c>
      <c r="G57" s="418" t="s">
        <v>107</v>
      </c>
      <c r="H57" s="372" t="s">
        <v>108</v>
      </c>
      <c r="I57" s="372" t="s">
        <v>109</v>
      </c>
      <c r="J57" s="373" t="s">
        <v>110</v>
      </c>
      <c r="K57" s="372" t="s">
        <v>111</v>
      </c>
      <c r="L57" s="372" t="s">
        <v>112</v>
      </c>
      <c r="M57" s="372" t="s">
        <v>113</v>
      </c>
      <c r="N57" s="372" t="s">
        <v>114</v>
      </c>
      <c r="O57" s="372" t="s">
        <v>115</v>
      </c>
      <c r="P57" s="372" t="s">
        <v>116</v>
      </c>
      <c r="Q57" s="372" t="s">
        <v>117</v>
      </c>
      <c r="R57" s="372" t="s">
        <v>118</v>
      </c>
      <c r="S57" s="372" t="s">
        <v>152</v>
      </c>
    </row>
    <row r="58" spans="2:19">
      <c r="B58" s="145"/>
      <c r="C58" s="44"/>
      <c r="D58" s="44"/>
      <c r="E58" s="146"/>
      <c r="F58" s="44"/>
      <c r="G58" s="278"/>
      <c r="H58" s="147"/>
      <c r="I58" s="148"/>
      <c r="J58" s="245"/>
      <c r="K58" s="150"/>
      <c r="L58" s="151"/>
      <c r="M58" s="152"/>
      <c r="N58" s="153"/>
      <c r="O58" s="152"/>
      <c r="P58" s="154"/>
      <c r="Q58" s="155"/>
      <c r="R58" s="156"/>
      <c r="S58" s="157"/>
    </row>
    <row r="59" spans="2:19">
      <c r="B59" s="422" t="s">
        <v>119</v>
      </c>
      <c r="C59" s="45" t="s">
        <v>507</v>
      </c>
      <c r="D59" s="45" t="s">
        <v>418</v>
      </c>
      <c r="E59" s="48" t="s">
        <v>418</v>
      </c>
      <c r="F59" s="45" t="s">
        <v>346</v>
      </c>
      <c r="G59" s="276">
        <v>1.54</v>
      </c>
      <c r="H59" s="169">
        <v>500000000</v>
      </c>
      <c r="I59" s="423">
        <v>0</v>
      </c>
      <c r="J59" s="246">
        <v>500000000</v>
      </c>
      <c r="K59" s="199" t="s">
        <v>349</v>
      </c>
      <c r="L59" s="200">
        <v>2E-3</v>
      </c>
      <c r="M59" s="425">
        <v>4.1399999999999996E-3</v>
      </c>
      <c r="N59" s="380" t="s">
        <v>639</v>
      </c>
      <c r="O59" s="480">
        <v>41228</v>
      </c>
      <c r="P59" s="515">
        <v>178250.00000004601</v>
      </c>
      <c r="Q59" s="160" t="s">
        <v>401</v>
      </c>
      <c r="R59" s="80">
        <v>41275</v>
      </c>
      <c r="S59" s="161" t="s">
        <v>408</v>
      </c>
    </row>
    <row r="60" spans="2:19">
      <c r="B60" s="422" t="s">
        <v>120</v>
      </c>
      <c r="C60" s="45" t="s">
        <v>508</v>
      </c>
      <c r="D60" s="45" t="s">
        <v>345</v>
      </c>
      <c r="E60" s="48" t="s">
        <v>345</v>
      </c>
      <c r="F60" s="45" t="s">
        <v>346</v>
      </c>
      <c r="G60" s="276">
        <v>1.54</v>
      </c>
      <c r="H60" s="169">
        <v>500000000</v>
      </c>
      <c r="I60" s="423">
        <v>0</v>
      </c>
      <c r="J60" s="246">
        <v>500000000</v>
      </c>
      <c r="K60" s="199" t="s">
        <v>351</v>
      </c>
      <c r="L60" s="200">
        <v>1.6500000000000001E-2</v>
      </c>
      <c r="M60" s="425">
        <v>1.99025E-2</v>
      </c>
      <c r="N60" s="378" t="s">
        <v>610</v>
      </c>
      <c r="O60" s="480">
        <v>41289</v>
      </c>
      <c r="P60" s="515">
        <v>2543097.2200000002</v>
      </c>
      <c r="Q60" s="160">
        <v>42095</v>
      </c>
      <c r="R60" s="80">
        <v>56523</v>
      </c>
      <c r="S60" s="161" t="s">
        <v>404</v>
      </c>
    </row>
    <row r="61" spans="2:19">
      <c r="B61" s="422" t="s">
        <v>121</v>
      </c>
      <c r="C61" s="45" t="s">
        <v>509</v>
      </c>
      <c r="D61" s="45" t="s">
        <v>345</v>
      </c>
      <c r="E61" s="48" t="s">
        <v>345</v>
      </c>
      <c r="F61" s="45" t="s">
        <v>348</v>
      </c>
      <c r="G61" s="276">
        <v>0.83</v>
      </c>
      <c r="H61" s="169">
        <v>1200000000</v>
      </c>
      <c r="I61" s="423">
        <v>0</v>
      </c>
      <c r="J61" s="246">
        <v>1200000000</v>
      </c>
      <c r="K61" s="199" t="s">
        <v>352</v>
      </c>
      <c r="L61" s="200">
        <v>1.55E-2</v>
      </c>
      <c r="M61" s="425">
        <v>1.7600000000000001E-2</v>
      </c>
      <c r="N61" s="378" t="s">
        <v>610</v>
      </c>
      <c r="O61" s="480">
        <v>41289</v>
      </c>
      <c r="P61" s="515">
        <v>5397333.3300000001</v>
      </c>
      <c r="Q61" s="160">
        <v>42095</v>
      </c>
      <c r="R61" s="80">
        <v>56523</v>
      </c>
      <c r="S61" s="161" t="s">
        <v>404</v>
      </c>
    </row>
    <row r="62" spans="2:19">
      <c r="B62" s="422" t="s">
        <v>122</v>
      </c>
      <c r="C62" s="45" t="s">
        <v>510</v>
      </c>
      <c r="D62" s="45" t="s">
        <v>345</v>
      </c>
      <c r="E62" s="48" t="s">
        <v>345</v>
      </c>
      <c r="F62" s="45" t="s">
        <v>347</v>
      </c>
      <c r="G62" s="276" t="s">
        <v>353</v>
      </c>
      <c r="H62" s="169">
        <v>175000000</v>
      </c>
      <c r="I62" s="423">
        <v>0</v>
      </c>
      <c r="J62" s="246">
        <v>175000000</v>
      </c>
      <c r="K62" s="199" t="s">
        <v>350</v>
      </c>
      <c r="L62" s="200">
        <v>1.7500000000000002E-2</v>
      </c>
      <c r="M62" s="425">
        <v>2.2887500000000002E-2</v>
      </c>
      <c r="N62" s="378" t="s">
        <v>610</v>
      </c>
      <c r="O62" s="480">
        <v>41289</v>
      </c>
      <c r="P62" s="515">
        <v>1007219.61</v>
      </c>
      <c r="Q62" s="160">
        <v>42095</v>
      </c>
      <c r="R62" s="80">
        <v>56523</v>
      </c>
      <c r="S62" s="161" t="s">
        <v>404</v>
      </c>
    </row>
    <row r="63" spans="2:19">
      <c r="B63" s="422" t="s">
        <v>123</v>
      </c>
      <c r="C63" s="45" t="s">
        <v>511</v>
      </c>
      <c r="D63" s="45" t="s">
        <v>345</v>
      </c>
      <c r="E63" s="48" t="s">
        <v>345</v>
      </c>
      <c r="F63" s="45" t="s">
        <v>512</v>
      </c>
      <c r="G63" s="276">
        <v>118</v>
      </c>
      <c r="H63" s="169">
        <v>20000000000</v>
      </c>
      <c r="I63" s="423">
        <v>0</v>
      </c>
      <c r="J63" s="246">
        <v>20000000000</v>
      </c>
      <c r="K63" s="199" t="s">
        <v>513</v>
      </c>
      <c r="L63" s="200">
        <v>1.2500000000000001E-2</v>
      </c>
      <c r="M63" s="425">
        <v>1.43871E-2</v>
      </c>
      <c r="N63" s="378" t="s">
        <v>610</v>
      </c>
      <c r="O63" s="480">
        <v>41289</v>
      </c>
      <c r="P63" s="515">
        <v>73534066.670000002</v>
      </c>
      <c r="Q63" s="160">
        <v>42095</v>
      </c>
      <c r="R63" s="80">
        <v>56523</v>
      </c>
      <c r="S63" s="161" t="s">
        <v>404</v>
      </c>
    </row>
    <row r="64" spans="2:19">
      <c r="B64" s="422" t="s">
        <v>129</v>
      </c>
      <c r="C64" s="45" t="s">
        <v>514</v>
      </c>
      <c r="D64" s="45" t="s">
        <v>345</v>
      </c>
      <c r="E64" s="48" t="s">
        <v>345</v>
      </c>
      <c r="F64" s="45" t="s">
        <v>347</v>
      </c>
      <c r="G64" s="276" t="s">
        <v>353</v>
      </c>
      <c r="H64" s="169">
        <v>215000000</v>
      </c>
      <c r="I64" s="423">
        <v>0</v>
      </c>
      <c r="J64" s="246">
        <v>215000000</v>
      </c>
      <c r="K64" s="199" t="s">
        <v>350</v>
      </c>
      <c r="L64" s="200">
        <v>1.8499999999999999E-2</v>
      </c>
      <c r="M64" s="425">
        <v>2.3887499999999999E-2</v>
      </c>
      <c r="N64" s="378" t="s">
        <v>610</v>
      </c>
      <c r="O64" s="480">
        <v>41289</v>
      </c>
      <c r="P64" s="515">
        <v>1291507.49</v>
      </c>
      <c r="Q64" s="160">
        <v>42917</v>
      </c>
      <c r="R64" s="80">
        <v>56523</v>
      </c>
      <c r="S64" s="161" t="s">
        <v>404</v>
      </c>
    </row>
    <row r="65" spans="2:19">
      <c r="B65" s="422" t="s">
        <v>126</v>
      </c>
      <c r="C65" s="45" t="s">
        <v>515</v>
      </c>
      <c r="D65" s="45" t="s">
        <v>401</v>
      </c>
      <c r="E65" s="48" t="s">
        <v>401</v>
      </c>
      <c r="F65" s="45" t="s">
        <v>347</v>
      </c>
      <c r="G65" s="276" t="s">
        <v>353</v>
      </c>
      <c r="H65" s="169">
        <v>610000000</v>
      </c>
      <c r="I65" s="423">
        <v>0</v>
      </c>
      <c r="J65" s="246">
        <v>610000000</v>
      </c>
      <c r="K65" s="199" t="s">
        <v>350</v>
      </c>
      <c r="L65" s="200">
        <v>8.9999999999999993E-3</v>
      </c>
      <c r="M65" s="425">
        <v>1.4387499999999999E-2</v>
      </c>
      <c r="N65" s="378" t="s">
        <v>610</v>
      </c>
      <c r="O65" s="480">
        <v>41289</v>
      </c>
      <c r="P65" s="515">
        <v>2207003.08</v>
      </c>
      <c r="Q65" s="160" t="s">
        <v>401</v>
      </c>
      <c r="R65" s="80">
        <v>56523</v>
      </c>
      <c r="S65" s="161" t="s">
        <v>403</v>
      </c>
    </row>
    <row r="66" spans="2:19" ht="12.75" thickBot="1">
      <c r="B66" s="427"/>
      <c r="C66" s="428"/>
      <c r="D66" s="428"/>
      <c r="E66" s="365"/>
      <c r="F66" s="428"/>
      <c r="G66" s="429"/>
      <c r="H66" s="428"/>
      <c r="I66" s="365"/>
      <c r="J66" s="430"/>
      <c r="K66" s="365"/>
      <c r="L66" s="428"/>
      <c r="M66" s="365"/>
      <c r="N66" s="428"/>
      <c r="O66" s="365"/>
      <c r="P66" s="433"/>
      <c r="Q66" s="365"/>
      <c r="R66" s="428"/>
      <c r="S66" s="432"/>
    </row>
    <row r="67" spans="2:19">
      <c r="B67" s="402"/>
      <c r="C67" s="4"/>
      <c r="D67" s="4"/>
      <c r="E67" s="4"/>
      <c r="F67" s="4"/>
      <c r="G67" s="277"/>
      <c r="H67" s="119"/>
      <c r="I67" s="48"/>
      <c r="J67" s="274"/>
      <c r="K67" s="48"/>
      <c r="L67" s="545"/>
      <c r="M67" s="48"/>
      <c r="N67" s="81"/>
      <c r="O67" s="81"/>
      <c r="P67" s="82"/>
      <c r="Q67" s="83"/>
      <c r="R67" s="4"/>
      <c r="S67" s="5"/>
    </row>
    <row r="68" spans="2:19">
      <c r="L68" s="544"/>
      <c r="M68" s="546"/>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51" orientation="landscape" r:id="rId1"/>
  <headerFooter>
    <oddHeader>&amp;CHolmes Master Trust Investor Report - October 2012</oddHeader>
    <oddFooter>&amp;CPage 7</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view="pageLayout" zoomScale="75" zoomScaleNormal="100" zoomScalePageLayoutView="75" workbookViewId="0"/>
  </sheetViews>
  <sheetFormatPr defaultRowHeight="12"/>
  <cols>
    <col min="2" max="2" width="29.28515625" customWidth="1"/>
    <col min="3" max="3" width="15.42578125" bestFit="1" customWidth="1"/>
    <col min="4" max="4" width="18.7109375" bestFit="1" customWidth="1"/>
    <col min="5" max="5" width="17.5703125" customWidth="1"/>
    <col min="6" max="6" width="17.7109375" bestFit="1" customWidth="1"/>
    <col min="7" max="7" width="17.7109375" style="279" customWidth="1"/>
    <col min="8" max="8" width="15.5703125" customWidth="1"/>
    <col min="9" max="9" width="15" customWidth="1"/>
    <col min="10" max="10" width="16.42578125" style="247" customWidth="1"/>
    <col min="11" max="11" width="15.140625" bestFit="1" customWidth="1"/>
    <col min="12" max="12" width="9.7109375" bestFit="1" customWidth="1"/>
    <col min="13" max="13" width="11.28515625" bestFit="1" customWidth="1"/>
    <col min="14" max="14" width="18.140625" customWidth="1"/>
    <col min="15" max="15" width="11" customWidth="1"/>
    <col min="16" max="16" width="15.42578125" bestFit="1" customWidth="1"/>
    <col min="17" max="17" width="9.42578125" customWidth="1"/>
    <col min="18" max="18" width="9.7109375" customWidth="1"/>
    <col min="19" max="19" width="10" customWidth="1"/>
  </cols>
  <sheetData>
    <row r="2" spans="1:19" ht="12.75" thickBot="1">
      <c r="B2" s="139" t="s">
        <v>103</v>
      </c>
      <c r="C2" s="42"/>
      <c r="D2" s="42"/>
      <c r="E2" s="140"/>
      <c r="F2" s="78"/>
      <c r="G2" s="275"/>
      <c r="H2" s="78"/>
      <c r="I2" s="78"/>
      <c r="J2" s="243"/>
      <c r="K2" s="78"/>
      <c r="L2" s="78"/>
      <c r="M2" s="78"/>
      <c r="N2" s="78"/>
      <c r="O2" s="78"/>
      <c r="P2" s="78"/>
      <c r="Q2" s="78"/>
      <c r="R2" s="78"/>
      <c r="S2" s="141"/>
    </row>
    <row r="3" spans="1:19">
      <c r="A3" s="478"/>
    </row>
    <row r="4" spans="1:19">
      <c r="A4" s="478"/>
    </row>
    <row r="5" spans="1:19">
      <c r="A5" s="478"/>
      <c r="B5" s="364" t="s">
        <v>104</v>
      </c>
      <c r="C5" s="144">
        <v>41018</v>
      </c>
      <c r="D5" s="144"/>
      <c r="E5" s="4"/>
      <c r="F5" s="142"/>
      <c r="G5" s="277"/>
      <c r="H5" s="4"/>
      <c r="I5" s="708" t="s">
        <v>539</v>
      </c>
      <c r="J5" s="708"/>
      <c r="K5" s="4"/>
      <c r="L5" s="4"/>
      <c r="M5" s="4"/>
      <c r="N5" s="4"/>
      <c r="O5" s="4"/>
      <c r="P5" s="4"/>
      <c r="Q5" s="4"/>
      <c r="R5" s="4"/>
      <c r="S5" s="4"/>
    </row>
    <row r="6" spans="1:19" ht="12.75" thickBot="1">
      <c r="A6" s="478"/>
      <c r="B6" s="415"/>
      <c r="C6" s="415"/>
      <c r="D6" s="415"/>
      <c r="E6" s="415"/>
      <c r="F6" s="142"/>
      <c r="G6" s="416"/>
      <c r="H6" s="415"/>
      <c r="I6" s="415"/>
      <c r="J6" s="417"/>
      <c r="K6" s="415"/>
      <c r="L6" s="415"/>
      <c r="M6" s="415"/>
      <c r="N6" s="415"/>
      <c r="O6" s="415"/>
      <c r="P6" s="415"/>
      <c r="Q6" s="415"/>
      <c r="R6" s="415"/>
      <c r="S6" s="415"/>
    </row>
    <row r="7" spans="1:19" ht="54" customHeight="1" thickBot="1">
      <c r="A7" s="478"/>
      <c r="B7" s="296" t="s">
        <v>536</v>
      </c>
      <c r="C7" s="372" t="s">
        <v>105</v>
      </c>
      <c r="D7" s="296" t="s">
        <v>420</v>
      </c>
      <c r="E7" s="296" t="s">
        <v>421</v>
      </c>
      <c r="F7" s="372" t="s">
        <v>106</v>
      </c>
      <c r="G7" s="418" t="s">
        <v>107</v>
      </c>
      <c r="H7" s="372" t="s">
        <v>108</v>
      </c>
      <c r="I7" s="372" t="s">
        <v>109</v>
      </c>
      <c r="J7" s="373" t="s">
        <v>110</v>
      </c>
      <c r="K7" s="372" t="s">
        <v>111</v>
      </c>
      <c r="L7" s="372" t="s">
        <v>112</v>
      </c>
      <c r="M7" s="372" t="s">
        <v>113</v>
      </c>
      <c r="N7" s="372" t="s">
        <v>114</v>
      </c>
      <c r="O7" s="372" t="s">
        <v>115</v>
      </c>
      <c r="P7" s="372" t="s">
        <v>116</v>
      </c>
      <c r="Q7" s="372" t="s">
        <v>117</v>
      </c>
      <c r="R7" s="372" t="s">
        <v>118</v>
      </c>
      <c r="S7" s="372" t="s">
        <v>152</v>
      </c>
    </row>
    <row r="8" spans="1:19">
      <c r="A8" s="478"/>
      <c r="B8" s="145"/>
      <c r="C8" s="44"/>
      <c r="D8" s="44"/>
      <c r="E8" s="146"/>
      <c r="F8" s="44"/>
      <c r="G8" s="278"/>
      <c r="H8" s="147"/>
      <c r="I8" s="148"/>
      <c r="J8" s="245"/>
      <c r="K8" s="150"/>
      <c r="L8" s="151"/>
      <c r="M8" s="152"/>
      <c r="N8" s="153"/>
      <c r="O8" s="152"/>
      <c r="P8" s="154"/>
      <c r="Q8" s="155"/>
      <c r="R8" s="156"/>
      <c r="S8" s="157"/>
    </row>
    <row r="9" spans="1:19">
      <c r="A9" s="478"/>
      <c r="B9" s="422" t="s">
        <v>119</v>
      </c>
      <c r="C9" s="45" t="s">
        <v>537</v>
      </c>
      <c r="D9" s="45" t="s">
        <v>345</v>
      </c>
      <c r="E9" s="48" t="s">
        <v>345</v>
      </c>
      <c r="F9" s="45" t="s">
        <v>346</v>
      </c>
      <c r="G9" s="276">
        <v>1.5920000000000001</v>
      </c>
      <c r="H9" s="169">
        <v>1250000000</v>
      </c>
      <c r="I9" s="423">
        <v>0</v>
      </c>
      <c r="J9" s="246">
        <v>1250000000</v>
      </c>
      <c r="K9" s="199" t="s">
        <v>351</v>
      </c>
      <c r="L9" s="200">
        <v>1.55E-2</v>
      </c>
      <c r="M9" s="425">
        <v>1.8902499999999999E-2</v>
      </c>
      <c r="N9" s="378" t="s">
        <v>610</v>
      </c>
      <c r="O9" s="480">
        <v>41289</v>
      </c>
      <c r="P9" s="515">
        <v>6038298.6100000003</v>
      </c>
      <c r="Q9" s="160">
        <v>43023</v>
      </c>
      <c r="R9" s="80">
        <v>56523</v>
      </c>
      <c r="S9" s="161" t="s">
        <v>404</v>
      </c>
    </row>
    <row r="10" spans="1:19">
      <c r="A10" s="478"/>
      <c r="B10" s="422" t="s">
        <v>126</v>
      </c>
      <c r="C10" s="45" t="s">
        <v>538</v>
      </c>
      <c r="D10" s="45" t="s">
        <v>401</v>
      </c>
      <c r="E10" s="48" t="s">
        <v>401</v>
      </c>
      <c r="F10" s="45" t="s">
        <v>347</v>
      </c>
      <c r="G10" s="276" t="s">
        <v>353</v>
      </c>
      <c r="H10" s="169">
        <v>175000000</v>
      </c>
      <c r="I10" s="423">
        <v>0</v>
      </c>
      <c r="J10" s="169">
        <v>175000000</v>
      </c>
      <c r="K10" s="199" t="s">
        <v>350</v>
      </c>
      <c r="L10" s="200">
        <v>8.9999999999999993E-3</v>
      </c>
      <c r="M10" s="425">
        <v>1.4387499999999999E-2</v>
      </c>
      <c r="N10" s="378" t="s">
        <v>610</v>
      </c>
      <c r="O10" s="480">
        <v>41289</v>
      </c>
      <c r="P10" s="515">
        <v>633156.62</v>
      </c>
      <c r="Q10" s="160" t="s">
        <v>401</v>
      </c>
      <c r="R10" s="80">
        <v>56523</v>
      </c>
      <c r="S10" s="161" t="s">
        <v>403</v>
      </c>
    </row>
    <row r="11" spans="1:19" ht="12.75" thickBot="1">
      <c r="A11" s="478"/>
      <c r="B11" s="427"/>
      <c r="C11" s="428"/>
      <c r="D11" s="428"/>
      <c r="E11" s="365"/>
      <c r="F11" s="428"/>
      <c r="G11" s="429"/>
      <c r="H11" s="428"/>
      <c r="I11" s="365"/>
      <c r="J11" s="430"/>
      <c r="K11" s="365"/>
      <c r="L11" s="428"/>
      <c r="M11" s="365"/>
      <c r="N11" s="428"/>
      <c r="O11" s="365"/>
      <c r="P11" s="433"/>
      <c r="Q11" s="365"/>
      <c r="R11" s="428"/>
      <c r="S11" s="432"/>
    </row>
    <row r="12" spans="1:19">
      <c r="B12" s="402"/>
      <c r="C12" s="4"/>
      <c r="D12" s="4"/>
      <c r="E12" s="4"/>
      <c r="F12" s="4"/>
      <c r="G12" s="277"/>
      <c r="H12" s="119"/>
      <c r="I12" s="48"/>
      <c r="J12" s="274"/>
      <c r="K12" s="48"/>
      <c r="L12" s="48"/>
      <c r="M12" s="48"/>
      <c r="N12" s="81"/>
      <c r="O12" s="81"/>
      <c r="P12" s="82"/>
      <c r="Q12" s="83"/>
      <c r="R12" s="4"/>
      <c r="S12" s="5"/>
    </row>
    <row r="13" spans="1:19">
      <c r="M13" s="498"/>
    </row>
    <row r="15" spans="1:19">
      <c r="B15" s="364" t="s">
        <v>104</v>
      </c>
      <c r="C15" s="144">
        <v>41068</v>
      </c>
      <c r="D15" s="144"/>
      <c r="E15" s="4"/>
      <c r="F15" s="142"/>
      <c r="G15" s="277"/>
      <c r="H15" s="4"/>
      <c r="I15" s="708" t="s">
        <v>549</v>
      </c>
      <c r="J15" s="708"/>
      <c r="K15" s="4"/>
      <c r="L15" s="4"/>
      <c r="M15" s="4"/>
      <c r="N15" s="4"/>
      <c r="O15" s="4"/>
      <c r="P15" s="4"/>
      <c r="Q15" s="4"/>
      <c r="R15" s="4"/>
      <c r="S15" s="4"/>
    </row>
    <row r="16" spans="1:19" ht="12.75" thickBot="1">
      <c r="B16" s="415"/>
      <c r="C16" s="415"/>
      <c r="D16" s="415"/>
      <c r="E16" s="415"/>
      <c r="F16" s="142"/>
      <c r="G16" s="416"/>
      <c r="H16" s="415"/>
      <c r="I16" s="415"/>
      <c r="J16" s="417"/>
      <c r="K16" s="415"/>
      <c r="L16" s="415"/>
      <c r="M16" s="415"/>
      <c r="N16" s="415"/>
      <c r="O16" s="415"/>
      <c r="P16" s="415"/>
      <c r="Q16" s="415"/>
      <c r="R16" s="415"/>
      <c r="S16" s="415"/>
    </row>
    <row r="17" spans="1:19" ht="54" customHeight="1" thickBot="1">
      <c r="A17" s="478"/>
      <c r="B17" s="296" t="s">
        <v>544</v>
      </c>
      <c r="C17" s="372" t="s">
        <v>105</v>
      </c>
      <c r="D17" s="296" t="s">
        <v>420</v>
      </c>
      <c r="E17" s="296" t="s">
        <v>421</v>
      </c>
      <c r="F17" s="372" t="s">
        <v>106</v>
      </c>
      <c r="G17" s="418" t="s">
        <v>107</v>
      </c>
      <c r="H17" s="372" t="s">
        <v>108</v>
      </c>
      <c r="I17" s="372" t="s">
        <v>109</v>
      </c>
      <c r="J17" s="373" t="s">
        <v>110</v>
      </c>
      <c r="K17" s="372" t="s">
        <v>111</v>
      </c>
      <c r="L17" s="372" t="s">
        <v>112</v>
      </c>
      <c r="M17" s="372" t="s">
        <v>113</v>
      </c>
      <c r="N17" s="372" t="s">
        <v>114</v>
      </c>
      <c r="O17" s="372" t="s">
        <v>115</v>
      </c>
      <c r="P17" s="372" t="s">
        <v>116</v>
      </c>
      <c r="Q17" s="372" t="s">
        <v>117</v>
      </c>
      <c r="R17" s="372" t="s">
        <v>118</v>
      </c>
      <c r="S17" s="372" t="s">
        <v>152</v>
      </c>
    </row>
    <row r="18" spans="1:19">
      <c r="B18" s="145"/>
      <c r="C18" s="44"/>
      <c r="D18" s="44"/>
      <c r="E18" s="146"/>
      <c r="F18" s="44"/>
      <c r="G18" s="278"/>
      <c r="H18" s="147"/>
      <c r="I18" s="148"/>
      <c r="J18" s="245"/>
      <c r="K18" s="150"/>
      <c r="L18" s="151"/>
      <c r="M18" s="152"/>
      <c r="N18" s="153"/>
      <c r="O18" s="152"/>
      <c r="P18" s="154"/>
      <c r="Q18" s="155"/>
      <c r="R18" s="156"/>
      <c r="S18" s="157"/>
    </row>
    <row r="19" spans="1:19">
      <c r="B19" s="422" t="s">
        <v>119</v>
      </c>
      <c r="C19" s="45" t="s">
        <v>547</v>
      </c>
      <c r="D19" s="45" t="s">
        <v>345</v>
      </c>
      <c r="E19" s="48" t="s">
        <v>345</v>
      </c>
      <c r="F19" s="45" t="s">
        <v>347</v>
      </c>
      <c r="G19" s="276" t="s">
        <v>353</v>
      </c>
      <c r="H19" s="169">
        <v>515000000</v>
      </c>
      <c r="I19" s="423">
        <v>0</v>
      </c>
      <c r="J19" s="169">
        <v>515000000</v>
      </c>
      <c r="K19" s="199" t="s">
        <v>350</v>
      </c>
      <c r="L19" s="200">
        <v>1.55E-2</v>
      </c>
      <c r="M19" s="425">
        <v>2.08875E-2</v>
      </c>
      <c r="N19" s="378" t="s">
        <v>610</v>
      </c>
      <c r="O19" s="480">
        <v>41289</v>
      </c>
      <c r="P19" s="515">
        <v>2705088.39</v>
      </c>
      <c r="Q19" s="160">
        <v>43023</v>
      </c>
      <c r="R19" s="80">
        <v>56523</v>
      </c>
      <c r="S19" s="161" t="s">
        <v>404</v>
      </c>
    </row>
    <row r="20" spans="1:19">
      <c r="B20" s="422" t="s">
        <v>545</v>
      </c>
      <c r="C20" s="45" t="s">
        <v>548</v>
      </c>
      <c r="D20" s="45" t="s">
        <v>359</v>
      </c>
      <c r="E20" s="45" t="s">
        <v>359</v>
      </c>
      <c r="F20" s="45" t="s">
        <v>346</v>
      </c>
      <c r="G20" s="276">
        <v>1.5525</v>
      </c>
      <c r="H20" s="169">
        <v>140000000</v>
      </c>
      <c r="I20" s="423">
        <v>0</v>
      </c>
      <c r="J20" s="169">
        <v>140000000</v>
      </c>
      <c r="K20" s="199" t="s">
        <v>351</v>
      </c>
      <c r="L20" s="200">
        <v>2.1999999999999999E-2</v>
      </c>
      <c r="M20" s="425">
        <v>2.5402500000000001E-2</v>
      </c>
      <c r="N20" s="378" t="s">
        <v>610</v>
      </c>
      <c r="O20" s="480">
        <v>41289</v>
      </c>
      <c r="P20" s="515">
        <v>908845</v>
      </c>
      <c r="Q20" s="160">
        <v>43023</v>
      </c>
      <c r="R20" s="80">
        <v>56523</v>
      </c>
      <c r="S20" s="161" t="s">
        <v>404</v>
      </c>
    </row>
    <row r="21" spans="1:19">
      <c r="B21" s="422" t="s">
        <v>546</v>
      </c>
      <c r="C21" s="45" t="s">
        <v>553</v>
      </c>
      <c r="D21" s="45" t="s">
        <v>359</v>
      </c>
      <c r="E21" s="45" t="s">
        <v>359</v>
      </c>
      <c r="F21" s="45" t="s">
        <v>347</v>
      </c>
      <c r="G21" s="276" t="s">
        <v>353</v>
      </c>
      <c r="H21" s="169">
        <v>33000000</v>
      </c>
      <c r="I21" s="423">
        <v>0</v>
      </c>
      <c r="J21" s="169">
        <v>33000000</v>
      </c>
      <c r="K21" s="199" t="s">
        <v>350</v>
      </c>
      <c r="L21" s="200">
        <v>2.35E-2</v>
      </c>
      <c r="M21" s="425">
        <v>2.88875E-2</v>
      </c>
      <c r="N21" s="378" t="s">
        <v>610</v>
      </c>
      <c r="O21" s="480">
        <v>41289</v>
      </c>
      <c r="P21" s="515">
        <v>239724.08</v>
      </c>
      <c r="Q21" s="160">
        <v>43023</v>
      </c>
      <c r="R21" s="80">
        <v>56523</v>
      </c>
      <c r="S21" s="161" t="s">
        <v>404</v>
      </c>
    </row>
    <row r="22" spans="1:19" ht="12.75" thickBot="1">
      <c r="B22" s="427"/>
      <c r="C22" s="511"/>
      <c r="D22" s="428"/>
      <c r="E22" s="365"/>
      <c r="F22" s="428"/>
      <c r="G22" s="429"/>
      <c r="H22" s="428"/>
      <c r="I22" s="365"/>
      <c r="J22" s="430"/>
      <c r="K22" s="365"/>
      <c r="L22" s="428"/>
      <c r="M22" s="365"/>
      <c r="N22" s="428"/>
      <c r="O22" s="365"/>
      <c r="P22" s="433"/>
      <c r="Q22" s="365"/>
      <c r="R22" s="428"/>
      <c r="S22" s="432"/>
    </row>
    <row r="23" spans="1:19">
      <c r="B23" s="402"/>
      <c r="C23" s="4"/>
      <c r="D23" s="4"/>
      <c r="E23" s="4"/>
      <c r="F23" s="4"/>
      <c r="G23" s="277"/>
      <c r="H23" s="119"/>
      <c r="I23" s="48"/>
      <c r="J23" s="274"/>
      <c r="K23" s="48"/>
      <c r="L23" s="48"/>
      <c r="M23" s="48"/>
      <c r="N23" s="81"/>
      <c r="O23" s="81"/>
      <c r="P23" s="82"/>
      <c r="Q23" s="83"/>
      <c r="R23" s="4"/>
      <c r="S23" s="5"/>
    </row>
    <row r="26" spans="1:19">
      <c r="B26" s="364" t="s">
        <v>104</v>
      </c>
      <c r="C26" s="144">
        <v>41149</v>
      </c>
      <c r="D26" s="144"/>
      <c r="E26" s="4"/>
      <c r="F26" s="142"/>
      <c r="G26" s="277"/>
      <c r="H26" s="4"/>
      <c r="I26" s="708" t="s">
        <v>571</v>
      </c>
      <c r="J26" s="708"/>
      <c r="K26" s="4"/>
      <c r="L26" s="4"/>
      <c r="M26" s="4"/>
      <c r="N26" s="4"/>
      <c r="O26" s="4"/>
      <c r="P26" s="4"/>
      <c r="Q26" s="4"/>
      <c r="R26" s="4"/>
      <c r="S26" s="4"/>
    </row>
    <row r="27" spans="1:19" ht="12.75" thickBot="1">
      <c r="B27" s="415"/>
      <c r="C27" s="415"/>
      <c r="D27" s="415"/>
      <c r="E27" s="415"/>
      <c r="F27" s="142"/>
      <c r="G27" s="416"/>
      <c r="H27" s="415"/>
      <c r="I27" s="415"/>
      <c r="J27" s="417"/>
      <c r="K27" s="415"/>
      <c r="L27" s="415"/>
      <c r="M27" s="415"/>
      <c r="N27" s="415"/>
      <c r="O27" s="415"/>
      <c r="P27" s="415"/>
      <c r="Q27" s="415"/>
      <c r="R27" s="415"/>
      <c r="S27" s="415"/>
    </row>
    <row r="28" spans="1:19" ht="54" customHeight="1" thickBot="1">
      <c r="A28" s="478"/>
      <c r="B28" s="296" t="s">
        <v>569</v>
      </c>
      <c r="C28" s="372" t="s">
        <v>105</v>
      </c>
      <c r="D28" s="296" t="s">
        <v>420</v>
      </c>
      <c r="E28" s="296" t="s">
        <v>421</v>
      </c>
      <c r="F28" s="372" t="s">
        <v>106</v>
      </c>
      <c r="G28" s="418" t="s">
        <v>107</v>
      </c>
      <c r="H28" s="372" t="s">
        <v>108</v>
      </c>
      <c r="I28" s="372" t="s">
        <v>109</v>
      </c>
      <c r="J28" s="373" t="s">
        <v>110</v>
      </c>
      <c r="K28" s="372" t="s">
        <v>111</v>
      </c>
      <c r="L28" s="372" t="s">
        <v>112</v>
      </c>
      <c r="M28" s="372" t="s">
        <v>113</v>
      </c>
      <c r="N28" s="372" t="s">
        <v>114</v>
      </c>
      <c r="O28" s="372" t="s">
        <v>115</v>
      </c>
      <c r="P28" s="372" t="s">
        <v>116</v>
      </c>
      <c r="Q28" s="372" t="s">
        <v>117</v>
      </c>
      <c r="R28" s="372" t="s">
        <v>118</v>
      </c>
      <c r="S28" s="372" t="s">
        <v>152</v>
      </c>
    </row>
    <row r="29" spans="1:19">
      <c r="B29" s="145"/>
      <c r="C29" s="44"/>
      <c r="D29" s="44"/>
      <c r="E29" s="146"/>
      <c r="F29" s="44"/>
      <c r="G29" s="278"/>
      <c r="H29" s="147"/>
      <c r="I29" s="148"/>
      <c r="J29" s="245"/>
      <c r="K29" s="150"/>
      <c r="L29" s="151"/>
      <c r="M29" s="152"/>
      <c r="N29" s="153"/>
      <c r="O29" s="152"/>
      <c r="P29" s="154"/>
      <c r="Q29" s="155"/>
      <c r="R29" s="156"/>
      <c r="S29" s="157"/>
    </row>
    <row r="30" spans="1:19">
      <c r="B30" s="422" t="s">
        <v>119</v>
      </c>
      <c r="C30" s="45" t="s">
        <v>572</v>
      </c>
      <c r="D30" s="45" t="s">
        <v>345</v>
      </c>
      <c r="E30" s="48" t="s">
        <v>345</v>
      </c>
      <c r="F30" s="45" t="s">
        <v>348</v>
      </c>
      <c r="G30" s="276">
        <v>1.2731901911440009</v>
      </c>
      <c r="H30" s="169">
        <v>650000000</v>
      </c>
      <c r="I30" s="423">
        <v>0</v>
      </c>
      <c r="J30" s="169">
        <v>650000000</v>
      </c>
      <c r="K30" s="199" t="s">
        <v>352</v>
      </c>
      <c r="L30" s="200">
        <v>7.4999999999999997E-3</v>
      </c>
      <c r="M30" s="425">
        <v>9.5999999999999992E-3</v>
      </c>
      <c r="N30" s="378" t="s">
        <v>610</v>
      </c>
      <c r="O30" s="480">
        <v>41289</v>
      </c>
      <c r="P30" s="540">
        <v>1594666.67</v>
      </c>
      <c r="Q30" s="160">
        <v>42200</v>
      </c>
      <c r="R30" s="80">
        <v>56523</v>
      </c>
      <c r="S30" s="161" t="s">
        <v>404</v>
      </c>
    </row>
    <row r="31" spans="1:19">
      <c r="B31" s="422" t="s">
        <v>126</v>
      </c>
      <c r="C31" s="45" t="s">
        <v>573</v>
      </c>
      <c r="D31" s="45" t="s">
        <v>401</v>
      </c>
      <c r="E31" s="48" t="s">
        <v>401</v>
      </c>
      <c r="F31" s="45" t="s">
        <v>347</v>
      </c>
      <c r="G31" s="276" t="s">
        <v>353</v>
      </c>
      <c r="H31" s="169">
        <v>180000000</v>
      </c>
      <c r="I31" s="423">
        <v>0</v>
      </c>
      <c r="J31" s="169">
        <v>180000000</v>
      </c>
      <c r="K31" s="199" t="s">
        <v>350</v>
      </c>
      <c r="L31" s="200">
        <v>8.9999999999999993E-3</v>
      </c>
      <c r="M31" s="425">
        <v>1.4387499999999999E-2</v>
      </c>
      <c r="N31" s="378" t="s">
        <v>610</v>
      </c>
      <c r="O31" s="480">
        <v>41289</v>
      </c>
      <c r="P31" s="540">
        <v>651246.81000000006</v>
      </c>
      <c r="Q31" s="160" t="s">
        <v>401</v>
      </c>
      <c r="R31" s="80">
        <v>56523</v>
      </c>
      <c r="S31" s="161" t="s">
        <v>403</v>
      </c>
    </row>
    <row r="32" spans="1:19" ht="12.75" thickBot="1">
      <c r="B32" s="427"/>
      <c r="C32" s="511"/>
      <c r="D32" s="428"/>
      <c r="E32" s="365"/>
      <c r="F32" s="428"/>
      <c r="G32" s="429"/>
      <c r="H32" s="428"/>
      <c r="I32" s="365"/>
      <c r="J32" s="430"/>
      <c r="K32" s="365"/>
      <c r="L32" s="428"/>
      <c r="M32" s="365"/>
      <c r="N32" s="428"/>
      <c r="O32" s="365"/>
      <c r="P32" s="433"/>
      <c r="Q32" s="365"/>
      <c r="R32" s="428"/>
      <c r="S32" s="432"/>
    </row>
    <row r="34" spans="2:13">
      <c r="B34" s="513" t="s">
        <v>560</v>
      </c>
    </row>
    <row r="37" spans="2:13">
      <c r="H37" s="538"/>
    </row>
    <row r="38" spans="2:13" ht="14.25">
      <c r="M38" s="539"/>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October 2012</oddHeader>
    <oddFooter>&amp;CPage 8</oddFooter>
  </headerFooter>
</worksheet>
</file>

<file path=xl/worksheets/sheet9.xml><?xml version="1.0" encoding="utf-8"?>
<worksheet xmlns="http://schemas.openxmlformats.org/spreadsheetml/2006/main" xmlns:r="http://schemas.openxmlformats.org/officeDocument/2006/relationships">
  <sheetPr codeName="Sheet9"/>
  <dimension ref="B1:H43"/>
  <sheetViews>
    <sheetView view="pageLayout" zoomScale="75" zoomScaleNormal="100" zoomScalePageLayoutView="75" workbookViewId="0"/>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311</v>
      </c>
      <c r="C2" s="114" t="s">
        <v>19</v>
      </c>
      <c r="D2" s="233" t="s">
        <v>130</v>
      </c>
      <c r="E2" s="219" t="s">
        <v>131</v>
      </c>
      <c r="F2" s="114" t="s">
        <v>132</v>
      </c>
      <c r="G2" s="114" t="s">
        <v>312</v>
      </c>
    </row>
    <row r="3" spans="2:8" ht="12.75" thickBot="1">
      <c r="B3" s="115"/>
      <c r="C3" s="115" t="s">
        <v>15</v>
      </c>
      <c r="D3" s="115"/>
      <c r="E3" s="220" t="s">
        <v>133</v>
      </c>
      <c r="F3" s="234" t="s">
        <v>134</v>
      </c>
      <c r="G3" s="115"/>
    </row>
    <row r="4" spans="2:8">
      <c r="B4" s="84"/>
      <c r="C4" s="229"/>
      <c r="D4" s="229"/>
      <c r="E4" s="229"/>
      <c r="F4" s="85"/>
      <c r="G4" s="229"/>
    </row>
    <row r="5" spans="2:8">
      <c r="B5" s="60" t="s">
        <v>313</v>
      </c>
      <c r="C5" s="502">
        <v>9976845282</v>
      </c>
      <c r="D5" s="73">
        <f>C5/$C$8</f>
        <v>0.82351026184019571</v>
      </c>
      <c r="E5" s="73">
        <f>(C6+C7)/C8</f>
        <v>0.17648973815980432</v>
      </c>
      <c r="F5" s="73">
        <f>(C7+C6+C11)/C8</f>
        <v>0.21487183800519019</v>
      </c>
      <c r="G5" s="73">
        <v>8.3000000000000004E-2</v>
      </c>
      <c r="H5" s="478"/>
    </row>
    <row r="6" spans="2:8">
      <c r="B6" s="501" t="s">
        <v>550</v>
      </c>
      <c r="C6" s="502">
        <v>123177134</v>
      </c>
      <c r="D6" s="73">
        <f>C6/$C$8</f>
        <v>1.0167305496465539E-2</v>
      </c>
      <c r="E6" s="73">
        <f>C7/C8</f>
        <v>0.16632243266333879</v>
      </c>
      <c r="F6" s="73">
        <f>(C7+C11)/C8</f>
        <v>0.20470453250872467</v>
      </c>
      <c r="G6" s="73">
        <v>5.7000000000000002E-2</v>
      </c>
      <c r="H6" s="478"/>
    </row>
    <row r="7" spans="2:8" ht="12.75" thickBot="1">
      <c r="B7" s="60" t="s">
        <v>135</v>
      </c>
      <c r="C7" s="502">
        <v>2015000000</v>
      </c>
      <c r="D7" s="73">
        <f>C7/$C$8</f>
        <v>0.16632243266333879</v>
      </c>
      <c r="E7" s="73">
        <v>0</v>
      </c>
      <c r="F7" s="73">
        <v>0</v>
      </c>
      <c r="G7" s="73">
        <v>0</v>
      </c>
      <c r="H7" s="478"/>
    </row>
    <row r="8" spans="2:8">
      <c r="B8" s="60"/>
      <c r="C8" s="503">
        <f>SUM(C5:C7)</f>
        <v>12115022416</v>
      </c>
      <c r="D8" s="504">
        <v>1</v>
      </c>
      <c r="E8" s="73"/>
      <c r="F8" s="505"/>
      <c r="G8" s="506"/>
      <c r="H8" s="478"/>
    </row>
    <row r="9" spans="2:8" ht="12.75" thickBot="1">
      <c r="B9" s="60"/>
      <c r="C9" s="86"/>
      <c r="D9" s="73"/>
      <c r="E9" s="73"/>
      <c r="F9" s="505"/>
      <c r="G9" s="506"/>
      <c r="H9" s="478"/>
    </row>
    <row r="10" spans="2:8">
      <c r="B10" s="59"/>
      <c r="C10" s="507"/>
      <c r="D10" s="504"/>
      <c r="E10" s="504"/>
      <c r="F10" s="508"/>
      <c r="G10" s="509"/>
      <c r="H10" s="478"/>
    </row>
    <row r="11" spans="2:8">
      <c r="B11" s="60" t="s">
        <v>314</v>
      </c>
      <c r="C11" s="86">
        <v>465000000</v>
      </c>
      <c r="D11" s="73">
        <f>C11/C8</f>
        <v>3.8382099845385875E-2</v>
      </c>
      <c r="E11" s="73"/>
      <c r="F11" s="505"/>
      <c r="G11" s="506"/>
      <c r="H11" s="478"/>
    </row>
    <row r="12" spans="2:8" ht="12.75" thickBot="1">
      <c r="B12" s="62"/>
      <c r="C12" s="87"/>
      <c r="D12" s="87"/>
      <c r="E12" s="88"/>
      <c r="F12" s="235"/>
      <c r="G12" s="88"/>
      <c r="H12" s="478"/>
    </row>
    <row r="13" spans="2:8" ht="12.75" customHeight="1">
      <c r="B13" s="51"/>
      <c r="C13" s="89"/>
      <c r="D13" s="89"/>
      <c r="E13" s="74"/>
      <c r="F13" s="90"/>
      <c r="G13" s="74"/>
    </row>
    <row r="14" spans="2:8" ht="12.75" thickBot="1">
      <c r="B14" s="90"/>
      <c r="C14" s="90"/>
      <c r="D14" s="89"/>
      <c r="E14" s="74"/>
      <c r="F14" s="90"/>
      <c r="G14" s="74"/>
    </row>
    <row r="15" spans="2:8">
      <c r="B15" s="59" t="s">
        <v>136</v>
      </c>
      <c r="C15" s="354">
        <v>0</v>
      </c>
      <c r="D15" s="48"/>
      <c r="E15" s="48"/>
      <c r="F15" s="48"/>
      <c r="G15" s="48"/>
    </row>
    <row r="16" spans="2:8">
      <c r="B16" s="60" t="s">
        <v>137</v>
      </c>
      <c r="C16" s="355">
        <v>0</v>
      </c>
      <c r="D16" s="89"/>
      <c r="E16" s="91"/>
      <c r="F16" s="48"/>
      <c r="G16" s="48"/>
    </row>
    <row r="17" spans="2:7">
      <c r="B17" s="60" t="s">
        <v>138</v>
      </c>
      <c r="C17" s="355">
        <v>0</v>
      </c>
      <c r="D17" s="89"/>
      <c r="E17" s="82"/>
      <c r="F17" s="4"/>
      <c r="G17" s="4"/>
    </row>
    <row r="18" spans="2:7">
      <c r="B18" s="60" t="s">
        <v>139</v>
      </c>
      <c r="C18" s="355">
        <v>0</v>
      </c>
      <c r="D18" s="89"/>
      <c r="E18" s="4"/>
      <c r="F18" s="4"/>
      <c r="G18" s="4"/>
    </row>
    <row r="19" spans="2:7">
      <c r="B19" s="60" t="s">
        <v>140</v>
      </c>
      <c r="C19" s="355">
        <v>0</v>
      </c>
      <c r="D19" s="89"/>
      <c r="E19" s="91"/>
      <c r="F19" s="48"/>
      <c r="G19" s="48"/>
    </row>
    <row r="20" spans="2:7" ht="12.75" thickBot="1">
      <c r="B20" s="92" t="s">
        <v>141</v>
      </c>
      <c r="C20" s="356">
        <v>0</v>
      </c>
      <c r="D20" s="89"/>
      <c r="E20" s="91"/>
      <c r="F20" s="48"/>
      <c r="G20" s="48"/>
    </row>
    <row r="21" spans="2:7">
      <c r="B21" s="13"/>
      <c r="C21" s="13"/>
      <c r="D21" s="93"/>
      <c r="E21" s="94"/>
      <c r="F21" s="48"/>
      <c r="G21" s="48"/>
    </row>
    <row r="22" spans="2:7" ht="12.75" thickBot="1">
      <c r="B22" s="90"/>
      <c r="C22" s="90"/>
      <c r="D22" s="89"/>
      <c r="E22" s="74"/>
      <c r="F22" s="90"/>
      <c r="G22" s="74"/>
    </row>
    <row r="23" spans="2:7">
      <c r="B23" s="113" t="s">
        <v>315</v>
      </c>
      <c r="C23" s="116"/>
      <c r="D23" s="4"/>
    </row>
    <row r="24" spans="2:7" ht="12.75" thickBot="1">
      <c r="B24" s="117"/>
      <c r="C24" s="118"/>
      <c r="D24" s="4"/>
    </row>
    <row r="25" spans="2:7">
      <c r="B25" s="60" t="s">
        <v>142</v>
      </c>
      <c r="C25" s="86">
        <v>465000000</v>
      </c>
      <c r="D25" s="4"/>
    </row>
    <row r="26" spans="2:7">
      <c r="B26" s="60" t="s">
        <v>143</v>
      </c>
      <c r="C26" s="86">
        <v>0</v>
      </c>
      <c r="D26" s="4"/>
    </row>
    <row r="27" spans="2:7">
      <c r="B27" s="60" t="s">
        <v>144</v>
      </c>
      <c r="C27" s="86">
        <v>0</v>
      </c>
      <c r="D27" s="4"/>
    </row>
    <row r="28" spans="2:7" ht="12.75" thickBot="1">
      <c r="B28" s="62" t="s">
        <v>145</v>
      </c>
      <c r="C28" s="87">
        <v>465000000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316</v>
      </c>
      <c r="C32" s="236"/>
      <c r="D32" s="8"/>
      <c r="E32" s="8"/>
      <c r="F32" s="8"/>
      <c r="G32" s="4"/>
    </row>
    <row r="33" spans="2:7" ht="12.75" thickBot="1">
      <c r="B33" s="117"/>
      <c r="C33" s="237"/>
      <c r="D33" s="8"/>
      <c r="E33" s="8"/>
      <c r="F33" s="8"/>
      <c r="G33" s="4"/>
    </row>
    <row r="34" spans="2:7">
      <c r="B34" s="238" t="s">
        <v>640</v>
      </c>
      <c r="C34" s="357">
        <v>1.158107969666498E-2</v>
      </c>
      <c r="D34" s="8"/>
      <c r="E34" s="95"/>
      <c r="F34" s="95"/>
      <c r="G34" s="13"/>
    </row>
    <row r="35" spans="2:7" ht="12.75" thickBot="1">
      <c r="B35" s="92" t="s">
        <v>317</v>
      </c>
      <c r="C35" s="358">
        <v>1.6038547070000728E-2</v>
      </c>
      <c r="D35" s="8"/>
      <c r="E35" s="95"/>
      <c r="F35" s="95"/>
      <c r="G35" s="13"/>
    </row>
    <row r="36" spans="2:7">
      <c r="B36" s="8" t="s">
        <v>318</v>
      </c>
      <c r="C36" s="48"/>
      <c r="D36" s="8"/>
      <c r="E36" s="91"/>
      <c r="F36" s="91"/>
      <c r="G36" s="91"/>
    </row>
    <row r="37" spans="2:7">
      <c r="B37" s="8"/>
      <c r="C37" s="48"/>
      <c r="D37" s="8"/>
      <c r="E37" s="91"/>
      <c r="F37" s="91"/>
      <c r="G37" s="91"/>
    </row>
    <row r="38" spans="2:7" ht="12.75" thickBot="1"/>
    <row r="39" spans="2:7">
      <c r="B39" s="59" t="s">
        <v>319</v>
      </c>
      <c r="C39" s="438">
        <v>889451128.94000006</v>
      </c>
    </row>
    <row r="40" spans="2:7">
      <c r="B40" s="85" t="s">
        <v>320</v>
      </c>
      <c r="C40" s="439">
        <v>0</v>
      </c>
    </row>
    <row r="41" spans="2:7">
      <c r="B41" s="85" t="s">
        <v>321</v>
      </c>
      <c r="C41" s="439">
        <v>0</v>
      </c>
    </row>
    <row r="42" spans="2:7" ht="12.75" thickBot="1">
      <c r="B42" s="239" t="s">
        <v>322</v>
      </c>
      <c r="C42" s="440">
        <v>0</v>
      </c>
    </row>
    <row r="43" spans="2:7" ht="12.75" thickBot="1">
      <c r="B43" s="62" t="s">
        <v>499</v>
      </c>
      <c r="C43" s="440">
        <v>889451128.94000006</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October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2'!Print_Area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Akhil Raithatha</cp:lastModifiedBy>
  <cp:lastPrinted>2012-12-13T12:57:18Z</cp:lastPrinted>
  <dcterms:created xsi:type="dcterms:W3CDTF">2011-08-15T10:47:16Z</dcterms:created>
  <dcterms:modified xsi:type="dcterms:W3CDTF">2012-12-13T14:12:33Z</dcterms:modified>
</cp:coreProperties>
</file>