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320" windowHeight="1194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 r:id="rId12"/>
    <externalReference r:id="rId13"/>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C68" i="6"/>
  <c r="C67"/>
  <c r="C63"/>
  <c r="C61"/>
  <c r="C56"/>
  <c r="C55"/>
  <c r="C54"/>
  <c r="C53"/>
  <c r="C49"/>
  <c r="C48"/>
  <c r="C47"/>
  <c r="C46"/>
  <c r="C45"/>
  <c r="C44"/>
  <c r="C36"/>
  <c r="C34"/>
  <c r="C25"/>
  <c r="C21"/>
  <c r="C17"/>
  <c r="C15"/>
  <c r="C13"/>
  <c r="C11"/>
  <c r="C9"/>
  <c r="L45" i="5"/>
  <c r="K45"/>
  <c r="J45"/>
  <c r="I45"/>
  <c r="L44"/>
  <c r="K44"/>
  <c r="J44"/>
  <c r="I44"/>
  <c r="L43"/>
  <c r="K43"/>
  <c r="J43"/>
  <c r="I43"/>
  <c r="L42"/>
  <c r="K42"/>
  <c r="J42"/>
  <c r="I42"/>
  <c r="L41"/>
  <c r="K41"/>
  <c r="J41"/>
  <c r="I41"/>
  <c r="L40"/>
  <c r="K40"/>
  <c r="J40"/>
  <c r="I40"/>
  <c r="L39"/>
  <c r="K39"/>
  <c r="J39"/>
  <c r="I39"/>
  <c r="L38"/>
  <c r="K38"/>
  <c r="J38"/>
  <c r="I38"/>
  <c r="L37"/>
  <c r="K37"/>
  <c r="J37"/>
  <c r="I37"/>
  <c r="L36"/>
  <c r="K36"/>
  <c r="J36"/>
  <c r="I36"/>
  <c r="L35"/>
  <c r="K35"/>
  <c r="J35"/>
  <c r="I35"/>
  <c r="L34"/>
  <c r="K34"/>
  <c r="J34"/>
  <c r="I34"/>
  <c r="L33"/>
  <c r="K33"/>
  <c r="J33"/>
  <c r="I33"/>
  <c r="L32"/>
  <c r="K32"/>
  <c r="J32"/>
  <c r="I32"/>
  <c r="L27"/>
  <c r="K27"/>
  <c r="J27"/>
  <c r="I27"/>
  <c r="L26"/>
  <c r="K26"/>
  <c r="J26"/>
  <c r="I26"/>
  <c r="L25"/>
  <c r="K25"/>
  <c r="J25"/>
  <c r="I25"/>
  <c r="L24"/>
  <c r="K24"/>
  <c r="J24"/>
  <c r="I24"/>
  <c r="L23"/>
  <c r="K23"/>
  <c r="J23"/>
  <c r="I23"/>
  <c r="L22"/>
  <c r="K22"/>
  <c r="J22"/>
  <c r="I22"/>
  <c r="L21"/>
  <c r="K21"/>
  <c r="J21"/>
  <c r="I21"/>
  <c r="L20"/>
  <c r="K20"/>
  <c r="J20"/>
  <c r="I20"/>
  <c r="L19"/>
  <c r="K19"/>
  <c r="J19"/>
  <c r="I19"/>
  <c r="L18"/>
  <c r="K18"/>
  <c r="J18"/>
  <c r="I18"/>
  <c r="L13"/>
  <c r="K13"/>
  <c r="J13"/>
  <c r="I13"/>
  <c r="L12"/>
  <c r="K12"/>
  <c r="J12"/>
  <c r="I12"/>
  <c r="L11"/>
  <c r="K11"/>
  <c r="J11"/>
  <c r="I11"/>
  <c r="L10"/>
  <c r="K10"/>
  <c r="J10"/>
  <c r="I10"/>
  <c r="L9"/>
  <c r="K9"/>
  <c r="J9"/>
  <c r="I9"/>
  <c r="L8"/>
  <c r="K8"/>
  <c r="J8"/>
  <c r="I8"/>
  <c r="L7"/>
  <c r="K7"/>
  <c r="J7"/>
  <c r="I7"/>
  <c r="L6"/>
  <c r="K6"/>
  <c r="J6"/>
  <c r="I6"/>
  <c r="L5"/>
  <c r="K5"/>
  <c r="J5"/>
  <c r="I5"/>
  <c r="L4"/>
  <c r="K4"/>
  <c r="J4"/>
  <c r="I4"/>
  <c r="F52"/>
  <c r="E52"/>
  <c r="D52"/>
  <c r="C52"/>
  <c r="F51"/>
  <c r="E51"/>
  <c r="D51"/>
  <c r="C51"/>
  <c r="F50"/>
  <c r="E50"/>
  <c r="D50"/>
  <c r="C50"/>
  <c r="F49"/>
  <c r="E49"/>
  <c r="D49"/>
  <c r="C49"/>
  <c r="F48"/>
  <c r="E48"/>
  <c r="D48"/>
  <c r="C48"/>
  <c r="F47"/>
  <c r="E47"/>
  <c r="D47"/>
  <c r="C47"/>
  <c r="F46"/>
  <c r="E46"/>
  <c r="D46"/>
  <c r="C46"/>
  <c r="F45"/>
  <c r="E45"/>
  <c r="D45"/>
  <c r="C45"/>
  <c r="F44"/>
  <c r="E44"/>
  <c r="D44"/>
  <c r="C44"/>
  <c r="F43"/>
  <c r="E43"/>
  <c r="D43"/>
  <c r="C43"/>
  <c r="F42"/>
  <c r="E42"/>
  <c r="D42"/>
  <c r="C42"/>
  <c r="F41"/>
  <c r="E41"/>
  <c r="D41"/>
  <c r="C41"/>
  <c r="F40"/>
  <c r="E40"/>
  <c r="D40"/>
  <c r="C40"/>
  <c r="F39"/>
  <c r="E39"/>
  <c r="D39"/>
  <c r="C39"/>
  <c r="F38"/>
  <c r="E38"/>
  <c r="D38"/>
  <c r="C38"/>
  <c r="F37"/>
  <c r="E37"/>
  <c r="D37"/>
  <c r="C37"/>
  <c r="F36"/>
  <c r="E36"/>
  <c r="D36"/>
  <c r="C36"/>
  <c r="F35"/>
  <c r="E35"/>
  <c r="D35"/>
  <c r="C35"/>
  <c r="F34"/>
  <c r="E34"/>
  <c r="D34"/>
  <c r="C34"/>
  <c r="F33"/>
  <c r="E33"/>
  <c r="D33"/>
  <c r="C33"/>
  <c r="F32"/>
  <c r="E32"/>
  <c r="D32"/>
  <c r="C32"/>
  <c r="F31"/>
  <c r="E31"/>
  <c r="D31"/>
  <c r="C31"/>
  <c r="F30"/>
  <c r="E30"/>
  <c r="D30"/>
  <c r="C30"/>
  <c r="F29"/>
  <c r="E29"/>
  <c r="D29"/>
  <c r="C29"/>
  <c r="F28"/>
  <c r="E28"/>
  <c r="D28"/>
  <c r="C28"/>
  <c r="F27"/>
  <c r="E27"/>
  <c r="D27"/>
  <c r="C27"/>
  <c r="F26"/>
  <c r="E26"/>
  <c r="D26"/>
  <c r="C26"/>
  <c r="F25"/>
  <c r="E25"/>
  <c r="D25"/>
  <c r="C25"/>
  <c r="F24"/>
  <c r="E24"/>
  <c r="D24"/>
  <c r="C24"/>
  <c r="F23"/>
  <c r="E23"/>
  <c r="D23"/>
  <c r="C23"/>
  <c r="F22"/>
  <c r="E22"/>
  <c r="D22"/>
  <c r="C22"/>
  <c r="F21"/>
  <c r="E21"/>
  <c r="D21"/>
  <c r="C21"/>
  <c r="F15"/>
  <c r="E15"/>
  <c r="D15"/>
  <c r="C15"/>
  <c r="F14"/>
  <c r="E14"/>
  <c r="D14"/>
  <c r="C14"/>
  <c r="F13"/>
  <c r="E13"/>
  <c r="D13"/>
  <c r="C13"/>
  <c r="F12"/>
  <c r="E12"/>
  <c r="D12"/>
  <c r="C12"/>
  <c r="F11"/>
  <c r="E11"/>
  <c r="D11"/>
  <c r="C11"/>
  <c r="F10"/>
  <c r="E10"/>
  <c r="D10"/>
  <c r="C10"/>
  <c r="F9"/>
  <c r="E9"/>
  <c r="D9"/>
  <c r="C9"/>
  <c r="F8"/>
  <c r="E8"/>
  <c r="D8"/>
  <c r="C8"/>
  <c r="F7"/>
  <c r="E7"/>
  <c r="D7"/>
  <c r="C7"/>
  <c r="F6"/>
  <c r="E6"/>
  <c r="D6"/>
  <c r="C6"/>
  <c r="F5"/>
  <c r="E5"/>
  <c r="D5"/>
  <c r="C5"/>
  <c r="F4"/>
  <c r="E4"/>
  <c r="D4"/>
  <c r="C4"/>
  <c r="L19" i="4"/>
  <c r="K19"/>
  <c r="J19"/>
  <c r="L18"/>
  <c r="K18"/>
  <c r="J18"/>
  <c r="L16"/>
  <c r="K16"/>
  <c r="J16"/>
  <c r="L15"/>
  <c r="K15"/>
  <c r="J15"/>
  <c r="K7"/>
  <c r="J7"/>
  <c r="K6"/>
  <c r="J6"/>
  <c r="K5"/>
  <c r="J5"/>
  <c r="G9"/>
  <c r="F9"/>
  <c r="E9"/>
  <c r="D9"/>
  <c r="G8"/>
  <c r="F8"/>
  <c r="E8"/>
  <c r="D8"/>
  <c r="G7"/>
  <c r="F7"/>
  <c r="E7"/>
  <c r="D7"/>
  <c r="G6"/>
  <c r="F6"/>
  <c r="E6"/>
  <c r="D6"/>
  <c r="G5"/>
  <c r="F5"/>
  <c r="E5"/>
  <c r="D5"/>
  <c r="G4"/>
  <c r="F4"/>
  <c r="E4"/>
  <c r="D4"/>
  <c r="L10" i="3"/>
  <c r="L9"/>
  <c r="L8"/>
  <c r="L7"/>
  <c r="L6"/>
  <c r="H29"/>
  <c r="G29"/>
  <c r="E29"/>
  <c r="D29"/>
  <c r="H28"/>
  <c r="G28"/>
  <c r="F28"/>
  <c r="E28"/>
  <c r="D28"/>
  <c r="H27"/>
  <c r="G27"/>
  <c r="F27"/>
  <c r="E27"/>
  <c r="D27"/>
  <c r="H26"/>
  <c r="G26"/>
  <c r="F26"/>
  <c r="E26"/>
  <c r="D26"/>
  <c r="H25"/>
  <c r="G25"/>
  <c r="F25"/>
  <c r="E25"/>
  <c r="D25"/>
  <c r="H24"/>
  <c r="G24"/>
  <c r="F24"/>
  <c r="E24"/>
  <c r="D24"/>
  <c r="H23"/>
  <c r="G23"/>
  <c r="F23"/>
  <c r="E23"/>
  <c r="D23"/>
  <c r="H22"/>
  <c r="G22"/>
  <c r="F22"/>
  <c r="E22"/>
  <c r="D22"/>
  <c r="H21"/>
  <c r="G21"/>
  <c r="F21"/>
  <c r="E21"/>
  <c r="D21"/>
  <c r="H20"/>
  <c r="G20"/>
  <c r="F20"/>
  <c r="E20"/>
  <c r="D20"/>
  <c r="H19"/>
  <c r="G19"/>
  <c r="F19"/>
  <c r="E19"/>
  <c r="D19"/>
  <c r="H18"/>
  <c r="G18"/>
  <c r="F18"/>
  <c r="E18"/>
  <c r="D18"/>
  <c r="H17"/>
  <c r="G17"/>
  <c r="F17"/>
  <c r="F29" s="1"/>
  <c r="E17"/>
  <c r="D17"/>
  <c r="H16"/>
  <c r="G16"/>
  <c r="E16"/>
  <c r="D16"/>
  <c r="E8"/>
  <c r="E7"/>
  <c r="E6"/>
  <c r="K13" i="9"/>
  <c r="C23" i="6" l="1"/>
  <c r="G29"/>
  <c r="G28"/>
  <c r="G14"/>
  <c r="G13"/>
  <c r="G50" i="4"/>
  <c r="F50"/>
  <c r="E50"/>
  <c r="D50"/>
  <c r="G49"/>
  <c r="F49"/>
  <c r="E49"/>
  <c r="D49"/>
  <c r="G48"/>
  <c r="F48"/>
  <c r="E48"/>
  <c r="D48"/>
  <c r="G47"/>
  <c r="F47"/>
  <c r="E47"/>
  <c r="D47"/>
  <c r="G46"/>
  <c r="F46"/>
  <c r="E46"/>
  <c r="D46"/>
  <c r="G45"/>
  <c r="F45"/>
  <c r="E45"/>
  <c r="D45"/>
  <c r="G44"/>
  <c r="F44"/>
  <c r="E44"/>
  <c r="D44"/>
  <c r="G43"/>
  <c r="F43"/>
  <c r="E43"/>
  <c r="D43"/>
  <c r="G42"/>
  <c r="F42"/>
  <c r="E42"/>
  <c r="D42"/>
  <c r="G41"/>
  <c r="F41"/>
  <c r="E41"/>
  <c r="D41"/>
  <c r="G40"/>
  <c r="F40"/>
  <c r="E40"/>
  <c r="D40"/>
  <c r="G39"/>
  <c r="F39"/>
  <c r="E39"/>
  <c r="D39"/>
  <c r="G38"/>
  <c r="F38"/>
  <c r="E38"/>
  <c r="D38"/>
  <c r="G37"/>
  <c r="F37"/>
  <c r="E37"/>
  <c r="D37"/>
  <c r="G36"/>
  <c r="F36"/>
  <c r="E36"/>
  <c r="D36"/>
  <c r="G35"/>
  <c r="F35"/>
  <c r="E35"/>
  <c r="D35"/>
  <c r="G34"/>
  <c r="F34"/>
  <c r="E34"/>
  <c r="D34"/>
  <c r="G33"/>
  <c r="F33"/>
  <c r="E33"/>
  <c r="D33"/>
  <c r="G32"/>
  <c r="F32"/>
  <c r="E32"/>
  <c r="D32"/>
  <c r="G31"/>
  <c r="F31"/>
  <c r="E31"/>
  <c r="D31"/>
  <c r="G30"/>
  <c r="F30"/>
  <c r="E30"/>
  <c r="D30"/>
  <c r="G29"/>
  <c r="F29"/>
  <c r="E29"/>
  <c r="D29"/>
  <c r="G24"/>
  <c r="F24"/>
  <c r="E24"/>
  <c r="D24"/>
  <c r="G23"/>
  <c r="F23"/>
  <c r="E23"/>
  <c r="D23"/>
  <c r="G22"/>
  <c r="F22"/>
  <c r="E22"/>
  <c r="D22"/>
  <c r="G21"/>
  <c r="F21"/>
  <c r="E21"/>
  <c r="D21"/>
  <c r="G16"/>
  <c r="F16"/>
  <c r="E16"/>
  <c r="D16"/>
  <c r="G15"/>
  <c r="F15"/>
  <c r="E15"/>
  <c r="D15"/>
  <c r="G14"/>
  <c r="F14"/>
  <c r="E14"/>
  <c r="D14"/>
  <c r="D18" i="2"/>
  <c r="D17"/>
  <c r="D16"/>
  <c r="D15"/>
  <c r="K22" i="9"/>
  <c r="K21"/>
  <c r="K20"/>
  <c r="K19"/>
  <c r="K18"/>
  <c r="K17"/>
  <c r="F17"/>
  <c r="E17"/>
  <c r="K16"/>
  <c r="K15"/>
  <c r="K14"/>
  <c r="K12"/>
  <c r="K11"/>
  <c r="K9"/>
  <c r="K8"/>
  <c r="K7"/>
  <c r="K6"/>
  <c r="C19" i="6" l="1"/>
  <c r="C6" l="1"/>
  <c r="G8"/>
  <c r="G39"/>
  <c r="G7"/>
  <c r="G24"/>
  <c r="C62" l="1"/>
  <c r="C28"/>
  <c r="C29" l="1"/>
  <c r="C35"/>
  <c r="C64"/>
  <c r="C66" l="1"/>
  <c r="C69" l="1"/>
</calcChain>
</file>

<file path=xl/sharedStrings.xml><?xml version="1.0" encoding="utf-8"?>
<sst xmlns="http://schemas.openxmlformats.org/spreadsheetml/2006/main" count="944" uniqueCount="494">
  <si>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</si>
  <si>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</si>
  <si>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</si>
  <si>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</si>
  <si>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</si>
  <si>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</si>
  <si>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</si>
  <si>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</si>
  <si>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</si>
  <si>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</si>
  <si>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</si>
  <si>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</si>
  <si>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</si>
  <si>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</si>
  <si>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</si>
  <si>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</si>
  <si>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</si>
  <si>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</si>
  <si>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</si>
  <si>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</si>
  <si>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</si>
  <si>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</si>
  <si>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</si>
  <si>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</si>
  <si>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</si>
  <si>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</si>
  <si>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</si>
  <si>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</si>
  <si>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</si>
  <si>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</si>
  <si>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</si>
  <si>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</si>
  <si>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</si>
  <si>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</si>
  <si>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</si>
  <si>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</si>
  <si>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</si>
  <si>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</si>
  <si>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</si>
  <si>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</si>
  <si>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</si>
  <si>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</si>
  <si>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</si>
  <si>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</si>
  <si>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</si>
  <si>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</si>
  <si>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</si>
  <si>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</si>
  <si>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</si>
  <si>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</si>
  <si>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</si>
  <si>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</si>
  <si>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</si>
  <si>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</si>
  <si>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</si>
  <si>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</si>
  <si>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</si>
  <si>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</si>
  <si>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</si>
  <si>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</si>
  <si>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</si>
  <si>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</si>
  <si>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</si>
  <si>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</si>
  <si>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</si>
  <si>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</si>
  <si>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</si>
  <si>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</si>
  <si>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</si>
  <si>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</si>
  <si>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</si>
  <si>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</si>
  <si>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</si>
  <si>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</si>
  <si>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</si>
  <si>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</si>
  <si>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</si>
  <si>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</si>
  <si>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</si>
  <si>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</si>
  <si>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</si>
  <si>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</si>
  <si>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</si>
  <si>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</si>
  <si>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</si>
  <si>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</si>
  <si>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</si>
  <si>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</si>
  <si>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</si>
  <si>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</si>
  <si>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</si>
  <si>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</si>
  <si>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</si>
  <si>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</si>
  <si>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</si>
  <si>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</si>
  <si>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</si>
  <si>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</si>
  <si>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</si>
  <si>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</si>
  <si>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</si>
  <si>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</si>
  <si>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</si>
  <si>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</si>
  <si>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</si>
  <si>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</si>
  <si>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</si>
  <si>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</si>
  <si>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</si>
  <si>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</si>
  <si>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</si>
  <si>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</si>
  <si>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</si>
  <si>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</si>
  <si>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</si>
  <si>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</si>
  <si>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</si>
  <si>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</si>
  <si>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</si>
  <si>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</si>
  <si>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</si>
  <si>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</si>
  <si>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</si>
  <si>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</si>
  <si>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</si>
  <si>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</si>
  <si>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</si>
  <si>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</si>
  <si>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</si>
  <si>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</si>
  <si>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</si>
  <si>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</si>
  <si>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</si>
  <si>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</si>
  <si>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</si>
  <si>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</si>
  <si>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</si>
  <si>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</si>
  <si>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</si>
  <si>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</si>
  <si>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</si>
  <si>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</si>
  <si>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</si>
  <si>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</si>
  <si>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</si>
  <si>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</si>
  <si>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</si>
  <si>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</si>
  <si>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</si>
  <si>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</si>
  <si>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</si>
  <si>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</si>
  <si>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</si>
  <si>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</si>
  <si>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</si>
  <si>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</si>
  <si>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</si>
  <si>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</si>
  <si>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</si>
  <si>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</si>
  <si>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</si>
  <si>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</si>
  <si>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</si>
  <si>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</si>
  <si>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</si>
  <si>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</si>
  <si>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</si>
  <si>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</si>
  <si>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</si>
  <si>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</si>
  <si>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</si>
  <si>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</si>
  <si>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</si>
  <si>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</si>
  <si>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</si>
  <si>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</si>
  <si>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</si>
  <si>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</si>
  <si>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</si>
  <si>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</si>
  <si>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</si>
  <si>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</si>
  <si>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</si>
  <si>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</si>
  <si>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</si>
  <si>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</si>
  <si>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</si>
  <si>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</si>
  <si>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</si>
  <si>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</si>
  <si>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</si>
  <si>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</si>
  <si>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</si>
  <si>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</si>
  <si>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</si>
  <si>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</si>
  <si>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</si>
  <si>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</si>
  <si>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</si>
  <si>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</si>
  <si>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</si>
  <si>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</si>
  <si>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</si>
  <si>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</si>
  <si>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</si>
  <si>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</si>
  <si>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</si>
  <si>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</si>
  <si>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</si>
  <si>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</si>
  <si>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</si>
  <si>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</si>
  <si>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</si>
  <si>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</si>
  <si>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</si>
  <si>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</si>
  <si>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</si>
  <si>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</si>
  <si>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</si>
  <si>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</si>
  <si>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</si>
  <si>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</si>
  <si>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</si>
  <si>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</si>
  <si>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</si>
  <si>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</si>
  <si>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</si>
  <si>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</si>
  <si>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</si>
  <si>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</si>
  <si>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</si>
  <si>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</si>
  <si>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</si>
  <si>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</si>
  <si>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</si>
  <si>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</si>
  <si>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</si>
  <si>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</si>
  <si>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</si>
  <si>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</si>
  <si>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</si>
  <si>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</si>
  <si>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</si>
  <si>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</si>
  <si>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</si>
  <si>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</si>
  <si>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</si>
  <si>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</si>
  <si>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</si>
  <si>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</si>
  <si>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</si>
  <si>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</si>
  <si>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</si>
  <si>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</si>
  <si>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</si>
  <si>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</si>
  <si>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</si>
  <si>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</si>
  <si>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</si>
  <si>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</si>
  <si>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</si>
  <si>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</si>
  <si>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</si>
  <si>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</si>
  <si>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</si>
  <si>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</si>
  <si>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</si>
  <si>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</si>
  <si>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</si>
  <si>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</si>
  <si>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</si>
  <si>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</si>
  <si>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</si>
  <si>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</si>
  <si>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</si>
  <si>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</si>
  <si>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</si>
  <si>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</si>
  <si>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</si>
  <si>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</si>
  <si>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</si>
  <si>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</si>
  <si>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</si>
  <si>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</si>
  <si>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</si>
  <si>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</si>
  <si>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</si>
  <si>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</si>
  <si>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</si>
  <si>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</si>
  <si>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</si>
  <si>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</si>
  <si>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</si>
  <si>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</si>
  <si>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</si>
  <si>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</si>
  <si>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</si>
  <si>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</si>
  <si>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</si>
  <si>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</si>
  <si>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</si>
  <si>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</si>
  <si>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</si>
  <si>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</si>
  <si>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</si>
  <si>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</si>
  <si>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</si>
  <si>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</si>
  <si>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</si>
  <si>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</si>
  <si>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</si>
  <si>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</si>
  <si>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</si>
  <si>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</si>
  <si>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</si>
  <si>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</si>
  <si>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</si>
  <si>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</si>
  <si>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</si>
  <si>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</si>
  <si>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</si>
  <si>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</si>
  <si>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</si>
  <si>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</si>
  <si>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</si>
  <si>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</si>
  <si>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</si>
  <si>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</si>
  <si>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</si>
  <si>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</si>
  <si>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</si>
  <si>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</si>
  <si>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</si>
  <si>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</si>
  <si>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</si>
  <si>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</si>
  <si>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</si>
  <si>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</si>
  <si>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</si>
  <si>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</si>
  <si>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</si>
  <si>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See page 148  of the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</si>
  <si>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</si>
  <si>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</si>
  <si>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</si>
  <si>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</si>
  <si>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</si>
  <si>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</si>
  <si>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</si>
  <si>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</si>
  <si>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</si>
  <si>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</si>
  <si>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</si>
  <si>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</si>
  <si>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</si>
  <si>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</si>
  <si>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</si>
  <si>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</si>
  <si>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</si>
  <si>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</si>
  <si>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</si>
  <si>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</si>
  <si>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</si>
  <si>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</si>
  <si>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</si>
  <si>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</si>
  <si>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</si>
  <si>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</si>
  <si>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</si>
  <si>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</si>
  <si>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</si>
  <si>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</si>
  <si>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</si>
  <si>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</si>
  <si>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</si>
  <si>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</si>
  <si>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</si>
  <si>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</si>
  <si>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</si>
  <si>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</si>
  <si>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</si>
  <si>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</si>
  <si>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</si>
  <si>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</si>
  <si>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</si>
  <si>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</si>
  <si>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</si>
  <si>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</si>
  <si>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</si>
  <si>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</si>
  <si>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</si>
  <si>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</si>
  <si>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</si>
  <si>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</si>
  <si>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</si>
  <si>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</si>
  <si>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</si>
  <si>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</si>
  <si>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</si>
  <si>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</si>
  <si>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</si>
  <si>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</si>
  <si>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</si>
  <si>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</si>
  <si>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</si>
  <si>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</si>
  <si>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</si>
  <si>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</si>
  <si>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</si>
  <si>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</si>
  <si>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</si>
  <si>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</si>
  <si>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</si>
  <si>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</si>
  <si>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</si>
  <si>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</si>
  <si>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</si>
  <si>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</si>
  <si>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</si>
  <si>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</si>
  <si>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</si>
  <si>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</si>
  <si>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</si>
  <si>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</si>
  <si>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</si>
  <si>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</si>
  <si>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</si>
  <si>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</si>
  <si>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</si>
  <si>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</si>
  <si>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</si>
  <si>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</si>
  <si>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</si>
  <si>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</si>
  <si>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</si>
  <si>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</si>
  <si>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</si>
  <si>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</si>
  <si>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</si>
  <si>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</si>
  <si>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</si>
  <si>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</si>
  <si>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</si>
  <si>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</si>
  <si>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</si>
  <si>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</si>
  <si>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</si>
  <si>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</si>
  <si>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</si>
  <si>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</si>
  <si>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</si>
  <si>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Current number of Mortgage Loans in Pool at 31 January 2012</t>
  </si>
  <si>
    <t>Current £ value of Mortgage Loans in Pool at 31 January 2012</t>
  </si>
  <si>
    <t>Weighted Average Yield on 03 February 2012</t>
  </si>
  <si>
    <t>Arrears Analysis of Non Repossessed Mortgage Loans as at 31 January 2012</t>
  </si>
  <si>
    <t>Arrears Capitalised at 31 January 2012</t>
  </si>
  <si>
    <t>Losses on Properties in Possession at 31 January 2012</t>
  </si>
  <si>
    <t>Properties in Possession at 31 January 2012</t>
  </si>
  <si>
    <t>Current value of Mortgage Loans in Pool at 03 February 2012</t>
  </si>
  <si>
    <t>Last months Closing Assets at 04 January 2012</t>
  </si>
  <si>
    <t>Mortgage collections - Interest on 03 February 2012</t>
  </si>
  <si>
    <t>Mortgage collections - Principal (Scheduled) on 03 February 2012</t>
  </si>
  <si>
    <t>Mortgage collections - Principal (Unscheduled) on 03 February 2012</t>
  </si>
  <si>
    <t>The figure above omits a small portion of the pool, roughly 1.09% of the cover pool, which is recorded on separate data system for which this information is presently unavailable’</t>
  </si>
  <si>
    <t>As at the report date, the maximum loan size was £ 1,003,125.00, the minimum loan size was £ -18,451.87 and the average loan size was £ 110,047.47.</t>
  </si>
  <si>
    <t>As at the report date, the maximum remaining term for a loan was 546.00 months, the minimum remaining term was -29.00 months and the weighted average remaining term was 222.25 months.</t>
  </si>
  <si>
    <t>As at the report date, the maximum seasoning for a loan was 197.00 months, the minimum seasoning was 17.00 months and the weighted average seasoning was 47.68 months.</t>
  </si>
  <si>
    <t>As at the report date, the maximum indexed LTV was 147.19, the minimum indexed LTV was 0.00 and the weighted average indexed LTV was 69.72.</t>
  </si>
  <si>
    <t>As at the report date, the maximum unindexed LTV was 156.24, the minimum unindexed LTV was -11.90 and the weighted average unindexed LTV was 64.04.</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</si>
  <si>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</si>
  <si>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</si>
  <si>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</si>
  <si>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</si>
  <si>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</si>
  <si>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</si>
  <si>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</si>
  <si>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</si>
  <si>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</si>
  <si>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</si>
  <si>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</si>
  <si>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Series 3 Tap 1</t>
  </si>
  <si>
    <t>Series 22 Tap 1</t>
  </si>
  <si>
    <t>F1 / P-1 / A-1</t>
  </si>
  <si>
    <t>F1+ / P-1 / A-1+</t>
  </si>
  <si>
    <t>F1+ / P-1 / A-1</t>
  </si>
  <si>
    <t>A+ / A1 / A+</t>
  </si>
  <si>
    <t>A+ / A1  / A+</t>
  </si>
  <si>
    <t>A / A1  / A</t>
  </si>
  <si>
    <t>A+ / Aa3 / AA-</t>
  </si>
  <si>
    <t>A+ / Aa3 / A+</t>
  </si>
  <si>
    <t>A+ / A1  / A</t>
  </si>
  <si>
    <t>A / A1  / A+</t>
  </si>
  <si>
    <t>A / A2 / A-</t>
  </si>
  <si>
    <t>F1 / P-1 / A-2</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</si>
</sst>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7">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s>
  <fills count="32">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
      <patternFill patternType="solid">
        <fgColor indexed="13"/>
        <bgColor indexed="64"/>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43">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43" fontId="4" fillId="0" borderId="6" xfId="0" applyNumberFormat="1" applyFont="1" applyFill="1" applyBorder="1" applyAlignment="1">
      <alignment horizontal="right"/>
    </xf>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14" fontId="22" fillId="0" borderId="9" xfId="0" applyNumberFormat="1" applyFont="1" applyFill="1" applyBorder="1" applyAlignment="1">
      <alignment horizontal="center"/>
    </xf>
    <xf numFmtId="2" fontId="22" fillId="0" borderId="0" xfId="0" applyNumberFormat="1" applyFont="1" applyFill="1"/>
    <xf numFmtId="14" fontId="4" fillId="0" borderId="0" xfId="0" applyNumberFormat="1" applyFont="1" applyFill="1"/>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85" fontId="4" fillId="0" borderId="6" xfId="0" applyNumberFormat="1" applyFont="1" applyFill="1" applyBorder="1" applyAlignment="1">
      <alignment horizontal="center"/>
    </xf>
    <xf numFmtId="184"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2" xfId="0" applyFont="1" applyFill="1" applyBorder="1" applyAlignment="1">
      <alignment horizontal="left" wrapText="1"/>
    </xf>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0" fillId="4" borderId="6"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44" fontId="4" fillId="31" borderId="7" xfId="23514" applyFont="1" applyFill="1" applyBorder="1"/>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0" fontId="66" fillId="0" borderId="9" xfId="0" applyFont="1" applyBorder="1" applyAlignment="1">
      <alignment horizontal="center"/>
    </xf>
    <xf numFmtId="185" fontId="66" fillId="0" borderId="11" xfId="0" applyNumberFormat="1" applyFont="1" applyBorder="1" applyAlignment="1">
      <alignment horizontal="center"/>
    </xf>
    <xf numFmtId="184" fontId="66" fillId="0" borderId="9" xfId="0" applyNumberFormat="1" applyFont="1" applyBorder="1" applyAlignment="1">
      <alignment horizontal="center"/>
    </xf>
    <xf numFmtId="4" fontId="66" fillId="0" borderId="9" xfId="0" applyNumberFormat="1" applyFont="1" applyBorder="1"/>
    <xf numFmtId="4" fontId="66" fillId="0" borderId="9" xfId="0" applyNumberFormat="1" applyFont="1" applyBorder="1" applyAlignment="1">
      <alignment horizontal="center"/>
    </xf>
    <xf numFmtId="43" fontId="22" fillId="0" borderId="9" xfId="0" applyNumberFormat="1" applyFont="1" applyFill="1" applyBorder="1"/>
    <xf numFmtId="0" fontId="0" fillId="3" borderId="6" xfId="0" applyFill="1" applyBorder="1" applyAlignment="1">
      <alignment horizontal="center" vertical="center"/>
    </xf>
    <xf numFmtId="0" fontId="0" fillId="4" borderId="6" xfId="0" applyFill="1" applyBorder="1" applyAlignment="1">
      <alignment horizontal="center"/>
    </xf>
    <xf numFmtId="0" fontId="0" fillId="3" borderId="6" xfId="0" applyFill="1" applyBorder="1" applyAlignment="1">
      <alignment horizontal="center"/>
    </xf>
    <xf numFmtId="184" fontId="22" fillId="0" borderId="6" xfId="0" applyNumberFormat="1" applyFont="1" applyFill="1" applyBorder="1" applyAlignment="1">
      <alignment horizontal="center"/>
    </xf>
    <xf numFmtId="184" fontId="22" fillId="0" borderId="9"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22" fillId="0" borderId="6" xfId="0" applyNumberFormat="1" applyFont="1" applyFill="1" applyBorder="1" applyAlignment="1">
      <alignment horizontal="right" indent="1"/>
    </xf>
    <xf numFmtId="3" fontId="22" fillId="0" borderId="6" xfId="0" applyNumberFormat="1" applyFont="1" applyFill="1" applyBorder="1" applyAlignment="1">
      <alignment horizontal="right" vertical="center" indent="1"/>
    </xf>
    <xf numFmtId="3" fontId="22" fillId="0" borderId="9" xfId="0" applyNumberFormat="1" applyFont="1" applyFill="1" applyBorder="1" applyAlignment="1">
      <alignment horizontal="right" vertical="center" indent="1"/>
    </xf>
    <xf numFmtId="3" fontId="8" fillId="0" borderId="0" xfId="0" applyNumberFormat="1" applyFont="1" applyAlignment="1">
      <alignment horizontal="right" indent="1"/>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wrapText="1"/>
    </xf>
    <xf numFmtId="0" fontId="5" fillId="2" borderId="10" xfId="0" applyFont="1" applyFill="1" applyBorder="1" applyAlignment="1">
      <alignment horizontal="center"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xf numFmtId="0" fontId="22" fillId="0" borderId="0" xfId="10279" applyFont="1" applyFill="1" applyBorder="1" applyAlignment="1">
      <alignment horizontal="left" vertical="top" wrapText="1"/>
    </xf>
    <xf numFmtId="0" fontId="1" fillId="0" borderId="0" xfId="10279" applyAlignment="1">
      <alignment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14350"/>
          <a:ext cx="14859000"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20Inv%20Rpt%20pgs%201-6%20template%2003Feb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B%20Inv%20Rpt%20pgs%201-6%20template%2003Feb2012%20Revised%202702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IRpg1"/>
      <sheetName val="IRpg3"/>
      <sheetName val="IRpg4"/>
      <sheetName val="IRpg5"/>
      <sheetName val="IRpg6Incl"/>
      <sheetName val="IRpg6Excl"/>
      <sheetName val="IR Data"/>
      <sheetName val="Raw Strats"/>
      <sheetName val="Total No of Open Accounts - AS_"/>
      <sheetName val="Scheduled Repayments"/>
      <sheetName val="MBSBSF1B"/>
      <sheetName val="CPR Summary"/>
      <sheetName val="CPR Total"/>
      <sheetName val="CPR Unscheduled"/>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row r="2">
          <cell r="C2">
            <v>40939</v>
          </cell>
        </row>
        <row r="3">
          <cell r="C3" t="str">
            <v>05-Jan-12 to 03-Feb-12</v>
          </cell>
        </row>
        <row r="4">
          <cell r="C4">
            <v>40942</v>
          </cell>
        </row>
        <row r="5">
          <cell r="C5">
            <v>40912</v>
          </cell>
        </row>
      </sheetData>
      <sheetData sheetId="8">
        <row r="4">
          <cell r="B4">
            <v>82</v>
          </cell>
          <cell r="C4">
            <v>0.04</v>
          </cell>
          <cell r="D4">
            <v>-43989.89</v>
          </cell>
          <cell r="E4">
            <v>0</v>
          </cell>
        </row>
        <row r="5">
          <cell r="B5">
            <v>55740</v>
          </cell>
          <cell r="C5">
            <v>24.98</v>
          </cell>
          <cell r="D5">
            <v>1440804007.3399999</v>
          </cell>
          <cell r="E5">
            <v>5.87</v>
          </cell>
        </row>
        <row r="6">
          <cell r="B6">
            <v>62648</v>
          </cell>
          <cell r="C6">
            <v>28.08</v>
          </cell>
          <cell r="D6">
            <v>4704263854.79</v>
          </cell>
          <cell r="E6">
            <v>19.16</v>
          </cell>
        </row>
        <row r="7">
          <cell r="B7">
            <v>51909</v>
          </cell>
          <cell r="C7">
            <v>23.27</v>
          </cell>
          <cell r="D7">
            <v>6376652833.4499998</v>
          </cell>
          <cell r="E7">
            <v>25.97</v>
          </cell>
        </row>
        <row r="8">
          <cell r="B8">
            <v>27274</v>
          </cell>
          <cell r="C8">
            <v>12.22</v>
          </cell>
          <cell r="D8">
            <v>4676928821.3299999</v>
          </cell>
          <cell r="E8">
            <v>19.05</v>
          </cell>
        </row>
        <row r="9">
          <cell r="B9">
            <v>12206</v>
          </cell>
          <cell r="C9">
            <v>5.47</v>
          </cell>
          <cell r="D9">
            <v>2695313778.23</v>
          </cell>
          <cell r="E9">
            <v>10.98</v>
          </cell>
        </row>
        <row r="10">
          <cell r="B10">
            <v>5534</v>
          </cell>
          <cell r="C10">
            <v>2.48</v>
          </cell>
          <cell r="D10">
            <v>1500766280.6700001</v>
          </cell>
          <cell r="E10">
            <v>6.11</v>
          </cell>
        </row>
        <row r="11">
          <cell r="B11">
            <v>3059</v>
          </cell>
          <cell r="C11">
            <v>1.37</v>
          </cell>
          <cell r="D11">
            <v>982834660</v>
          </cell>
          <cell r="E11">
            <v>4</v>
          </cell>
        </row>
        <row r="12">
          <cell r="B12">
            <v>1629</v>
          </cell>
          <cell r="C12">
            <v>0.73</v>
          </cell>
          <cell r="D12">
            <v>604442881.55999994</v>
          </cell>
          <cell r="E12">
            <v>2.46</v>
          </cell>
        </row>
        <row r="13">
          <cell r="B13">
            <v>1030</v>
          </cell>
          <cell r="C13">
            <v>0.46</v>
          </cell>
          <cell r="D13">
            <v>433954747.26999998</v>
          </cell>
          <cell r="E13">
            <v>1.77</v>
          </cell>
        </row>
        <row r="14">
          <cell r="B14">
            <v>726</v>
          </cell>
          <cell r="C14">
            <v>0.33</v>
          </cell>
          <cell r="D14">
            <v>342727764.06</v>
          </cell>
          <cell r="E14">
            <v>1.4</v>
          </cell>
        </row>
        <row r="15">
          <cell r="B15">
            <v>467</v>
          </cell>
          <cell r="C15">
            <v>0.21</v>
          </cell>
          <cell r="D15">
            <v>241565024.00999999</v>
          </cell>
          <cell r="E15">
            <v>0.98</v>
          </cell>
        </row>
        <row r="16">
          <cell r="B16">
            <v>239</v>
          </cell>
          <cell r="C16">
            <v>0.11</v>
          </cell>
          <cell r="D16">
            <v>135909562.90000001</v>
          </cell>
          <cell r="E16">
            <v>0.55000000000000004</v>
          </cell>
        </row>
        <row r="17">
          <cell r="B17">
            <v>159</v>
          </cell>
          <cell r="C17">
            <v>7.0000000000000007E-2</v>
          </cell>
          <cell r="D17">
            <v>98573315.829999998</v>
          </cell>
          <cell r="E17">
            <v>0.4</v>
          </cell>
        </row>
        <row r="18">
          <cell r="B18">
            <v>122</v>
          </cell>
          <cell r="C18">
            <v>0.05</v>
          </cell>
          <cell r="D18">
            <v>81570389.980000004</v>
          </cell>
          <cell r="E18">
            <v>0.33</v>
          </cell>
        </row>
        <row r="19">
          <cell r="B19">
            <v>69</v>
          </cell>
          <cell r="C19">
            <v>0.03</v>
          </cell>
          <cell r="D19">
            <v>49749272.75</v>
          </cell>
          <cell r="E19">
            <v>0.2</v>
          </cell>
        </row>
        <row r="20">
          <cell r="B20">
            <v>79</v>
          </cell>
          <cell r="C20">
            <v>0.04</v>
          </cell>
          <cell r="D20">
            <v>60319132.100000001</v>
          </cell>
          <cell r="E20">
            <v>0.25</v>
          </cell>
        </row>
        <row r="21">
          <cell r="B21">
            <v>49</v>
          </cell>
          <cell r="C21">
            <v>0.02</v>
          </cell>
          <cell r="D21">
            <v>39967852.289999999</v>
          </cell>
          <cell r="E21">
            <v>0.16</v>
          </cell>
        </row>
        <row r="22">
          <cell r="B22">
            <v>45</v>
          </cell>
          <cell r="C22">
            <v>0.02</v>
          </cell>
          <cell r="D22">
            <v>38955518.340000004</v>
          </cell>
          <cell r="E22">
            <v>0.16</v>
          </cell>
        </row>
        <row r="23">
          <cell r="B23">
            <v>26</v>
          </cell>
          <cell r="C23">
            <v>0.01</v>
          </cell>
          <cell r="D23">
            <v>23779778.010000002</v>
          </cell>
          <cell r="E23">
            <v>0.1</v>
          </cell>
        </row>
        <row r="24">
          <cell r="B24">
            <v>20</v>
          </cell>
          <cell r="C24">
            <v>0.01</v>
          </cell>
          <cell r="D24">
            <v>19417397.739999998</v>
          </cell>
          <cell r="E24">
            <v>0.08</v>
          </cell>
        </row>
        <row r="25">
          <cell r="B25">
            <v>5</v>
          </cell>
          <cell r="C25">
            <v>0</v>
          </cell>
          <cell r="D25">
            <v>5007967.82</v>
          </cell>
          <cell r="E25">
            <v>0.02</v>
          </cell>
        </row>
        <row r="27">
          <cell r="B27">
            <v>223117</v>
          </cell>
          <cell r="C27">
            <v>100</v>
          </cell>
          <cell r="D27">
            <v>24553460850.580002</v>
          </cell>
          <cell r="E27">
            <v>100</v>
          </cell>
        </row>
        <row r="160">
          <cell r="B160">
            <v>122654</v>
          </cell>
          <cell r="C160">
            <v>54.97</v>
          </cell>
          <cell r="D160">
            <v>12798739834.4</v>
          </cell>
          <cell r="E160">
            <v>52.13</v>
          </cell>
        </row>
        <row r="161">
          <cell r="B161">
            <v>91093</v>
          </cell>
          <cell r="C161">
            <v>40.83</v>
          </cell>
          <cell r="D161">
            <v>11461507444.26</v>
          </cell>
          <cell r="E161">
            <v>46.68</v>
          </cell>
        </row>
        <row r="162">
          <cell r="B162">
            <v>9370</v>
          </cell>
          <cell r="C162">
            <v>4.2</v>
          </cell>
          <cell r="D162">
            <v>293213571.92000002</v>
          </cell>
          <cell r="E162">
            <v>1.19</v>
          </cell>
        </row>
        <row r="163">
          <cell r="B163">
            <v>223117</v>
          </cell>
          <cell r="C163">
            <v>100</v>
          </cell>
          <cell r="D163">
            <v>24553460850.580002</v>
          </cell>
          <cell r="E163">
            <v>100</v>
          </cell>
        </row>
        <row r="173">
          <cell r="B173">
            <v>84458</v>
          </cell>
          <cell r="C173">
            <v>37.85</v>
          </cell>
          <cell r="D173">
            <v>11830989228.34</v>
          </cell>
          <cell r="E173">
            <v>48.18</v>
          </cell>
        </row>
        <row r="174">
          <cell r="B174">
            <v>138659</v>
          </cell>
          <cell r="C174">
            <v>62.15</v>
          </cell>
          <cell r="D174">
            <v>12722471622.24</v>
          </cell>
          <cell r="E174">
            <v>51.82</v>
          </cell>
        </row>
        <row r="176">
          <cell r="B176">
            <v>223117</v>
          </cell>
          <cell r="C176">
            <v>100</v>
          </cell>
          <cell r="D176">
            <v>24553460850.580002</v>
          </cell>
          <cell r="E176">
            <v>100</v>
          </cell>
        </row>
      </sheetData>
      <sheetData sheetId="9"/>
      <sheetData sheetId="10"/>
      <sheetData sheetId="11"/>
      <sheetData sheetId="12">
        <row r="7">
          <cell r="B7">
            <v>2.8551488224102747E-2</v>
          </cell>
        </row>
      </sheetData>
      <sheetData sheetId="13"/>
      <sheetData sheetId="14"/>
      <sheetData sheetId="15"/>
      <sheetData sheetId="16">
        <row r="22">
          <cell r="B22">
            <v>20504421855.202999</v>
          </cell>
        </row>
      </sheetData>
      <sheetData sheetId="17"/>
      <sheetData sheetId="18">
        <row r="4">
          <cell r="B4">
            <v>26883308587</v>
          </cell>
        </row>
        <row r="5">
          <cell r="B5">
            <v>25324988620</v>
          </cell>
        </row>
        <row r="6">
          <cell r="B6">
            <v>26733274909</v>
          </cell>
        </row>
      </sheetData>
      <sheetData sheetId="19"/>
      <sheetData sheetId="20"/>
      <sheetData sheetId="21">
        <row r="8">
          <cell r="E8">
            <v>25324988620</v>
          </cell>
        </row>
        <row r="9">
          <cell r="E9">
            <v>20504421855.202999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Process Flow"/>
      <sheetName val="IRpg1"/>
      <sheetName val="IRpg3"/>
      <sheetName val="IRpg4"/>
      <sheetName val="IRpg5"/>
      <sheetName val="IRpg6Incl"/>
      <sheetName val="IRpg6Excl"/>
      <sheetName val="IR Data"/>
      <sheetName val="Raw Strats"/>
      <sheetName val="Control"/>
      <sheetName val="Total No of Open Accounts - AS_"/>
      <sheetName val="Scheduled Repayments"/>
      <sheetName val="MBSBSF1B"/>
      <sheetName val="CPR Summary"/>
      <sheetName val="CPR Total"/>
      <sheetName val="CPR Unscheduled"/>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C6">
            <v>223117</v>
          </cell>
        </row>
        <row r="7">
          <cell r="C7">
            <v>24553460850.580002</v>
          </cell>
        </row>
        <row r="9">
          <cell r="C9">
            <v>3.2987990878689998E-2</v>
          </cell>
        </row>
        <row r="10">
          <cell r="C10">
            <v>26873685169.139999</v>
          </cell>
        </row>
        <row r="11">
          <cell r="C11">
            <v>25039851562.5</v>
          </cell>
        </row>
        <row r="12">
          <cell r="C12">
            <v>223335775.22000059</v>
          </cell>
        </row>
        <row r="13">
          <cell r="C13">
            <v>69798910.789997101</v>
          </cell>
        </row>
        <row r="15">
          <cell r="C15">
            <v>645126116.2300024</v>
          </cell>
        </row>
        <row r="18">
          <cell r="B18">
            <v>19999</v>
          </cell>
          <cell r="C18">
            <v>2550494969.1300001</v>
          </cell>
        </row>
        <row r="19">
          <cell r="B19">
            <v>2676</v>
          </cell>
          <cell r="C19">
            <v>352213089.77000046</v>
          </cell>
        </row>
        <row r="23">
          <cell r="C23">
            <v>2255</v>
          </cell>
        </row>
        <row r="24">
          <cell r="C24">
            <v>292913026.46000195</v>
          </cell>
        </row>
      </sheetData>
      <sheetData sheetId="8">
        <row r="38">
          <cell r="B38">
            <v>36089</v>
          </cell>
          <cell r="C38">
            <v>16.170000000000002</v>
          </cell>
          <cell r="D38">
            <v>1054173695.6900001</v>
          </cell>
          <cell r="E38">
            <v>4.29</v>
          </cell>
        </row>
        <row r="39">
          <cell r="B39">
            <v>50805</v>
          </cell>
          <cell r="C39">
            <v>22.77</v>
          </cell>
          <cell r="D39">
            <v>4103446435.8000002</v>
          </cell>
          <cell r="E39">
            <v>16.71</v>
          </cell>
        </row>
        <row r="40">
          <cell r="B40">
            <v>85815</v>
          </cell>
          <cell r="C40">
            <v>38.46</v>
          </cell>
          <cell r="D40">
            <v>11451641092.620001</v>
          </cell>
          <cell r="E40">
            <v>46.64</v>
          </cell>
        </row>
        <row r="41">
          <cell r="B41">
            <v>18890</v>
          </cell>
          <cell r="C41">
            <v>8.4700000000000006</v>
          </cell>
          <cell r="D41">
            <v>3013479623.4200001</v>
          </cell>
          <cell r="E41">
            <v>12.27</v>
          </cell>
        </row>
        <row r="42">
          <cell r="B42">
            <v>19545</v>
          </cell>
          <cell r="C42">
            <v>8.76</v>
          </cell>
          <cell r="D42">
            <v>2945801621.4499998</v>
          </cell>
          <cell r="E42">
            <v>12</v>
          </cell>
        </row>
        <row r="43">
          <cell r="B43">
            <v>9071</v>
          </cell>
          <cell r="C43">
            <v>4.07</v>
          </cell>
          <cell r="D43">
            <v>1493560126.29</v>
          </cell>
          <cell r="E43">
            <v>6.08</v>
          </cell>
        </row>
        <row r="44">
          <cell r="B44">
            <v>2708</v>
          </cell>
          <cell r="C44">
            <v>1.21</v>
          </cell>
          <cell r="D44">
            <v>462320393.98000002</v>
          </cell>
          <cell r="E44">
            <v>1.88</v>
          </cell>
        </row>
        <row r="45">
          <cell r="B45">
            <v>194</v>
          </cell>
          <cell r="C45">
            <v>0.09</v>
          </cell>
          <cell r="D45">
            <v>29037861.329999998</v>
          </cell>
          <cell r="E45">
            <v>0.12</v>
          </cell>
        </row>
        <row r="46">
          <cell r="B46">
            <v>0</v>
          </cell>
          <cell r="C46">
            <v>0</v>
          </cell>
          <cell r="D46">
            <v>0</v>
          </cell>
          <cell r="E46">
            <v>0</v>
          </cell>
        </row>
        <row r="47">
          <cell r="B47">
            <v>223117</v>
          </cell>
          <cell r="C47">
            <v>100</v>
          </cell>
          <cell r="D47">
            <v>24553460850.580002</v>
          </cell>
          <cell r="E47">
            <v>100</v>
          </cell>
        </row>
        <row r="57">
          <cell r="B57">
            <v>38863</v>
          </cell>
          <cell r="C57">
            <v>17.420000000000002</v>
          </cell>
          <cell r="D57">
            <v>1069004228</v>
          </cell>
          <cell r="E57">
            <v>4.3499999999999996</v>
          </cell>
        </row>
        <row r="58">
          <cell r="B58">
            <v>47133</v>
          </cell>
          <cell r="C58">
            <v>21.12</v>
          </cell>
          <cell r="D58">
            <v>3589150952.3600001</v>
          </cell>
          <cell r="E58">
            <v>14.62</v>
          </cell>
        </row>
        <row r="59">
          <cell r="B59">
            <v>65119</v>
          </cell>
          <cell r="C59">
            <v>29.19</v>
          </cell>
          <cell r="D59">
            <v>8441787217.3199997</v>
          </cell>
          <cell r="E59">
            <v>34.380000000000003</v>
          </cell>
        </row>
        <row r="60">
          <cell r="B60">
            <v>17233</v>
          </cell>
          <cell r="C60">
            <v>7.72</v>
          </cell>
          <cell r="D60">
            <v>2661562436.48</v>
          </cell>
          <cell r="E60">
            <v>10.84</v>
          </cell>
        </row>
        <row r="61">
          <cell r="B61">
            <v>15420</v>
          </cell>
          <cell r="C61">
            <v>6.91</v>
          </cell>
          <cell r="D61">
            <v>2290850398.9499998</v>
          </cell>
          <cell r="E61">
            <v>9.33</v>
          </cell>
        </row>
        <row r="62">
          <cell r="B62">
            <v>14984</v>
          </cell>
          <cell r="C62">
            <v>6.72</v>
          </cell>
          <cell r="D62">
            <v>2348614117.3099999</v>
          </cell>
          <cell r="E62">
            <v>9.57</v>
          </cell>
        </row>
        <row r="63">
          <cell r="B63">
            <v>9424</v>
          </cell>
          <cell r="C63">
            <v>4.22</v>
          </cell>
          <cell r="D63">
            <v>1520759585.9400001</v>
          </cell>
          <cell r="E63">
            <v>6.19</v>
          </cell>
        </row>
        <row r="64">
          <cell r="B64">
            <v>14855</v>
          </cell>
          <cell r="C64">
            <v>6.66</v>
          </cell>
          <cell r="D64">
            <v>2631534290.3499999</v>
          </cell>
          <cell r="E64">
            <v>10.72</v>
          </cell>
        </row>
        <row r="65">
          <cell r="B65">
            <v>86</v>
          </cell>
          <cell r="C65">
            <v>0.04</v>
          </cell>
          <cell r="D65">
            <v>197623.87</v>
          </cell>
          <cell r="E65">
            <v>0</v>
          </cell>
        </row>
        <row r="66">
          <cell r="B66">
            <v>223117</v>
          </cell>
          <cell r="C66">
            <v>100</v>
          </cell>
          <cell r="D66">
            <v>24553460850.580002</v>
          </cell>
          <cell r="E66">
            <v>100</v>
          </cell>
        </row>
        <row r="76">
          <cell r="B76">
            <v>8777</v>
          </cell>
          <cell r="C76">
            <v>3.93</v>
          </cell>
          <cell r="D76">
            <v>889225990.79999995</v>
          </cell>
          <cell r="E76">
            <v>3.62</v>
          </cell>
        </row>
        <row r="77">
          <cell r="B77">
            <v>10248</v>
          </cell>
          <cell r="C77">
            <v>4.59</v>
          </cell>
          <cell r="D77">
            <v>962707643.65999997</v>
          </cell>
          <cell r="E77">
            <v>3.92</v>
          </cell>
        </row>
        <row r="78">
          <cell r="B78">
            <v>39779</v>
          </cell>
          <cell r="C78">
            <v>17.829999999999998</v>
          </cell>
          <cell r="D78">
            <v>6195221916.8699999</v>
          </cell>
          <cell r="E78">
            <v>25.23</v>
          </cell>
        </row>
        <row r="79">
          <cell r="B79">
            <v>14103</v>
          </cell>
          <cell r="C79">
            <v>6.32</v>
          </cell>
          <cell r="D79">
            <v>1082230431.47</v>
          </cell>
          <cell r="E79">
            <v>4.41</v>
          </cell>
        </row>
        <row r="80">
          <cell r="B80">
            <v>8284</v>
          </cell>
          <cell r="C80">
            <v>3.71</v>
          </cell>
          <cell r="D80">
            <v>633484567.88999999</v>
          </cell>
          <cell r="E80">
            <v>2.58</v>
          </cell>
        </row>
        <row r="81">
          <cell r="B81">
            <v>24071</v>
          </cell>
          <cell r="C81">
            <v>10.79</v>
          </cell>
          <cell r="D81">
            <v>2022242948.47</v>
          </cell>
          <cell r="E81">
            <v>8.24</v>
          </cell>
        </row>
        <row r="82">
          <cell r="B82">
            <v>13924</v>
          </cell>
          <cell r="C82">
            <v>6.24</v>
          </cell>
          <cell r="D82">
            <v>1136760946.9000001</v>
          </cell>
          <cell r="E82">
            <v>4.63</v>
          </cell>
        </row>
        <row r="83">
          <cell r="B83">
            <v>47046</v>
          </cell>
          <cell r="C83">
            <v>21.09</v>
          </cell>
          <cell r="D83">
            <v>6192276393.2399998</v>
          </cell>
          <cell r="E83">
            <v>25.22</v>
          </cell>
        </row>
        <row r="84">
          <cell r="B84">
            <v>18804</v>
          </cell>
          <cell r="C84">
            <v>8.43</v>
          </cell>
          <cell r="D84">
            <v>2125698566.9400001</v>
          </cell>
          <cell r="E84">
            <v>8.66</v>
          </cell>
        </row>
        <row r="85">
          <cell r="B85">
            <v>9398</v>
          </cell>
          <cell r="C85">
            <v>4.21</v>
          </cell>
          <cell r="D85">
            <v>771153065.88</v>
          </cell>
          <cell r="E85">
            <v>3.14</v>
          </cell>
        </row>
        <row r="86">
          <cell r="B86">
            <v>13619</v>
          </cell>
          <cell r="C86">
            <v>6.1</v>
          </cell>
          <cell r="D86">
            <v>1292574186.53</v>
          </cell>
          <cell r="E86">
            <v>5.26</v>
          </cell>
        </row>
        <row r="87">
          <cell r="B87">
            <v>15062</v>
          </cell>
          <cell r="C87">
            <v>6.75</v>
          </cell>
          <cell r="D87">
            <v>1249790315.78</v>
          </cell>
          <cell r="E87">
            <v>5.09</v>
          </cell>
        </row>
        <row r="88">
          <cell r="B88">
            <v>2</v>
          </cell>
          <cell r="C88">
            <v>0</v>
          </cell>
          <cell r="D88">
            <v>93876.15</v>
          </cell>
          <cell r="E88">
            <v>0</v>
          </cell>
        </row>
        <row r="89">
          <cell r="B89">
            <v>223117</v>
          </cell>
          <cell r="C89">
            <v>100</v>
          </cell>
          <cell r="D89">
            <v>24553460850.580002</v>
          </cell>
          <cell r="E89">
            <v>100</v>
          </cell>
        </row>
        <row r="97">
          <cell r="B97">
            <v>0</v>
          </cell>
          <cell r="C97">
            <v>0</v>
          </cell>
          <cell r="D97">
            <v>0</v>
          </cell>
          <cell r="E97">
            <v>0</v>
          </cell>
        </row>
        <row r="98">
          <cell r="B98">
            <v>0</v>
          </cell>
          <cell r="C98">
            <v>0</v>
          </cell>
          <cell r="D98">
            <v>0</v>
          </cell>
          <cell r="E98">
            <v>0</v>
          </cell>
        </row>
        <row r="99">
          <cell r="B99">
            <v>8</v>
          </cell>
          <cell r="C99">
            <v>0</v>
          </cell>
          <cell r="D99">
            <v>1139512.33</v>
          </cell>
          <cell r="E99">
            <v>0</v>
          </cell>
        </row>
        <row r="100">
          <cell r="B100">
            <v>26184</v>
          </cell>
          <cell r="C100">
            <v>11.74</v>
          </cell>
          <cell r="D100">
            <v>3439957684.5599999</v>
          </cell>
          <cell r="E100">
            <v>14.01</v>
          </cell>
        </row>
        <row r="101">
          <cell r="B101">
            <v>23218</v>
          </cell>
          <cell r="C101">
            <v>10.41</v>
          </cell>
          <cell r="D101">
            <v>2905549731.4200001</v>
          </cell>
          <cell r="E101">
            <v>11.83</v>
          </cell>
        </row>
        <row r="102">
          <cell r="B102">
            <v>19634</v>
          </cell>
          <cell r="C102">
            <v>8.8000000000000007</v>
          </cell>
          <cell r="D102">
            <v>2113103996.72</v>
          </cell>
          <cell r="E102">
            <v>8.61</v>
          </cell>
        </row>
        <row r="103">
          <cell r="B103">
            <v>15690</v>
          </cell>
          <cell r="C103">
            <v>7.03</v>
          </cell>
          <cell r="D103">
            <v>2058382658.99</v>
          </cell>
          <cell r="E103">
            <v>8.3800000000000008</v>
          </cell>
        </row>
        <row r="104">
          <cell r="B104">
            <v>44200</v>
          </cell>
          <cell r="C104">
            <v>19.809999999999999</v>
          </cell>
          <cell r="D104">
            <v>6296711646.1199999</v>
          </cell>
          <cell r="E104">
            <v>25.64</v>
          </cell>
        </row>
        <row r="105">
          <cell r="B105">
            <v>12283</v>
          </cell>
          <cell r="C105">
            <v>5.51</v>
          </cell>
          <cell r="D105">
            <v>1715328142.0799999</v>
          </cell>
          <cell r="E105">
            <v>6.99</v>
          </cell>
        </row>
        <row r="106">
          <cell r="B106">
            <v>7452</v>
          </cell>
          <cell r="C106">
            <v>3.34</v>
          </cell>
          <cell r="D106">
            <v>983520511.07000005</v>
          </cell>
          <cell r="E106">
            <v>4.01</v>
          </cell>
        </row>
        <row r="107">
          <cell r="B107">
            <v>4331</v>
          </cell>
          <cell r="C107">
            <v>1.94</v>
          </cell>
          <cell r="D107">
            <v>514834935.44999999</v>
          </cell>
          <cell r="E107">
            <v>2.1</v>
          </cell>
        </row>
        <row r="108">
          <cell r="B108">
            <v>4237</v>
          </cell>
          <cell r="C108">
            <v>1.9</v>
          </cell>
          <cell r="D108">
            <v>483922479.55000001</v>
          </cell>
          <cell r="E108">
            <v>1.97</v>
          </cell>
        </row>
        <row r="109">
          <cell r="B109">
            <v>10351</v>
          </cell>
          <cell r="C109">
            <v>4.6399999999999997</v>
          </cell>
          <cell r="D109">
            <v>931789687.16999996</v>
          </cell>
          <cell r="E109">
            <v>3.79</v>
          </cell>
        </row>
        <row r="110">
          <cell r="B110">
            <v>7872</v>
          </cell>
          <cell r="C110">
            <v>3.53</v>
          </cell>
          <cell r="D110">
            <v>589757894.47000003</v>
          </cell>
          <cell r="E110">
            <v>2.4</v>
          </cell>
        </row>
        <row r="111">
          <cell r="B111">
            <v>6528</v>
          </cell>
          <cell r="C111">
            <v>2.93</v>
          </cell>
          <cell r="D111">
            <v>452557780.16000003</v>
          </cell>
          <cell r="E111">
            <v>1.84</v>
          </cell>
        </row>
        <row r="112">
          <cell r="B112">
            <v>6659</v>
          </cell>
          <cell r="C112">
            <v>2.98</v>
          </cell>
          <cell r="D112">
            <v>411570894.26999998</v>
          </cell>
          <cell r="E112">
            <v>1.68</v>
          </cell>
        </row>
        <row r="113">
          <cell r="B113">
            <v>6546</v>
          </cell>
          <cell r="C113">
            <v>2.93</v>
          </cell>
          <cell r="D113">
            <v>414253210.49000001</v>
          </cell>
          <cell r="E113">
            <v>1.69</v>
          </cell>
        </row>
        <row r="114">
          <cell r="B114">
            <v>5872</v>
          </cell>
          <cell r="C114">
            <v>2.63</v>
          </cell>
          <cell r="D114">
            <v>321010920.45999998</v>
          </cell>
          <cell r="E114">
            <v>1.31</v>
          </cell>
        </row>
        <row r="115">
          <cell r="B115">
            <v>6038</v>
          </cell>
          <cell r="C115">
            <v>2.71</v>
          </cell>
          <cell r="D115">
            <v>299189014.70999998</v>
          </cell>
          <cell r="E115">
            <v>1.22</v>
          </cell>
        </row>
        <row r="116">
          <cell r="B116">
            <v>2400</v>
          </cell>
          <cell r="C116">
            <v>1.08</v>
          </cell>
          <cell r="D116">
            <v>123168054.95999999</v>
          </cell>
          <cell r="E116">
            <v>0.5</v>
          </cell>
        </row>
        <row r="117">
          <cell r="B117">
            <v>2012</v>
          </cell>
          <cell r="C117">
            <v>0.9</v>
          </cell>
          <cell r="D117">
            <v>99525462.109999999</v>
          </cell>
          <cell r="E117">
            <v>0.41</v>
          </cell>
        </row>
        <row r="118">
          <cell r="B118">
            <v>1365</v>
          </cell>
          <cell r="C118">
            <v>0.61</v>
          </cell>
          <cell r="D118">
            <v>59373746.039999999</v>
          </cell>
          <cell r="E118">
            <v>0.24</v>
          </cell>
        </row>
        <row r="119">
          <cell r="B119">
            <v>1076</v>
          </cell>
          <cell r="C119">
            <v>0.48</v>
          </cell>
          <cell r="D119">
            <v>42292584.57</v>
          </cell>
          <cell r="E119">
            <v>0.17</v>
          </cell>
        </row>
        <row r="120">
          <cell r="B120">
            <v>1209</v>
          </cell>
          <cell r="C120">
            <v>0.54</v>
          </cell>
          <cell r="D120">
            <v>45730012.43</v>
          </cell>
          <cell r="E120">
            <v>0.19</v>
          </cell>
        </row>
        <row r="121">
          <cell r="B121">
            <v>1140</v>
          </cell>
          <cell r="C121">
            <v>0.51</v>
          </cell>
          <cell r="D121">
            <v>39305981.579999998</v>
          </cell>
          <cell r="E121">
            <v>0.16</v>
          </cell>
        </row>
        <row r="122">
          <cell r="B122">
            <v>824</v>
          </cell>
          <cell r="C122">
            <v>0.37</v>
          </cell>
          <cell r="D122">
            <v>28800638.09</v>
          </cell>
          <cell r="E122">
            <v>0.12</v>
          </cell>
        </row>
        <row r="123">
          <cell r="B123">
            <v>1242</v>
          </cell>
          <cell r="C123">
            <v>0.56000000000000005</v>
          </cell>
          <cell r="D123">
            <v>44227377</v>
          </cell>
          <cell r="E123">
            <v>0.18</v>
          </cell>
        </row>
        <row r="124">
          <cell r="B124">
            <v>927</v>
          </cell>
          <cell r="C124">
            <v>0.42</v>
          </cell>
          <cell r="D124">
            <v>28975716.649999999</v>
          </cell>
          <cell r="E124">
            <v>0.12</v>
          </cell>
        </row>
        <row r="125">
          <cell r="B125">
            <v>842</v>
          </cell>
          <cell r="C125">
            <v>0.38</v>
          </cell>
          <cell r="D125">
            <v>26867020.329999998</v>
          </cell>
          <cell r="E125">
            <v>0.11</v>
          </cell>
        </row>
        <row r="126">
          <cell r="B126">
            <v>807</v>
          </cell>
          <cell r="C126">
            <v>0.36</v>
          </cell>
          <cell r="D126">
            <v>23382421.690000001</v>
          </cell>
          <cell r="E126">
            <v>0.1</v>
          </cell>
        </row>
        <row r="127">
          <cell r="B127">
            <v>2170</v>
          </cell>
          <cell r="C127">
            <v>0.97</v>
          </cell>
          <cell r="D127">
            <v>59231135.109999999</v>
          </cell>
          <cell r="E127">
            <v>0.24</v>
          </cell>
        </row>
        <row r="129">
          <cell r="B129">
            <v>223117</v>
          </cell>
          <cell r="C129">
            <v>100</v>
          </cell>
          <cell r="D129">
            <v>24553460850.580002</v>
          </cell>
          <cell r="E129">
            <v>100</v>
          </cell>
        </row>
        <row r="139">
          <cell r="B139">
            <v>20899</v>
          </cell>
          <cell r="C139">
            <v>9.3699999999999992</v>
          </cell>
          <cell r="D139">
            <v>840125317.01999998</v>
          </cell>
          <cell r="E139">
            <v>3.42</v>
          </cell>
        </row>
        <row r="140">
          <cell r="B140">
            <v>31903</v>
          </cell>
          <cell r="C140">
            <v>14.3</v>
          </cell>
          <cell r="D140">
            <v>2321603837</v>
          </cell>
          <cell r="E140">
            <v>9.4600000000000009</v>
          </cell>
        </row>
        <row r="141">
          <cell r="B141">
            <v>40029</v>
          </cell>
          <cell r="C141">
            <v>17.940000000000001</v>
          </cell>
          <cell r="D141">
            <v>3863824941.8899999</v>
          </cell>
          <cell r="E141">
            <v>15.74</v>
          </cell>
        </row>
        <row r="142">
          <cell r="B142">
            <v>52285</v>
          </cell>
          <cell r="C142">
            <v>23.43</v>
          </cell>
          <cell r="D142">
            <v>6595989090.9899998</v>
          </cell>
          <cell r="E142">
            <v>26.86</v>
          </cell>
        </row>
        <row r="143">
          <cell r="B143">
            <v>46836</v>
          </cell>
          <cell r="C143">
            <v>20.99</v>
          </cell>
          <cell r="D143">
            <v>6858391773.9899998</v>
          </cell>
          <cell r="E143">
            <v>27.93</v>
          </cell>
        </row>
        <row r="144">
          <cell r="B144">
            <v>17806</v>
          </cell>
          <cell r="C144">
            <v>7.98</v>
          </cell>
          <cell r="D144">
            <v>2351945664.3400002</v>
          </cell>
          <cell r="E144">
            <v>9.58</v>
          </cell>
        </row>
        <row r="145">
          <cell r="B145">
            <v>13251</v>
          </cell>
          <cell r="C145">
            <v>5.94</v>
          </cell>
          <cell r="D145">
            <v>1708500692.6900001</v>
          </cell>
          <cell r="E145">
            <v>6.96</v>
          </cell>
        </row>
        <row r="146">
          <cell r="B146">
            <v>103</v>
          </cell>
          <cell r="C146">
            <v>0.05</v>
          </cell>
          <cell r="D146">
            <v>12574482.390000001</v>
          </cell>
          <cell r="E146">
            <v>0.05</v>
          </cell>
        </row>
        <row r="147">
          <cell r="B147">
            <v>4</v>
          </cell>
          <cell r="C147">
            <v>0</v>
          </cell>
          <cell r="D147">
            <v>489907.35</v>
          </cell>
          <cell r="E147">
            <v>0</v>
          </cell>
        </row>
        <row r="148">
          <cell r="B148">
            <v>1</v>
          </cell>
          <cell r="C148">
            <v>0</v>
          </cell>
          <cell r="D148">
            <v>15142.92</v>
          </cell>
          <cell r="E148">
            <v>0</v>
          </cell>
        </row>
        <row r="149">
          <cell r="B149">
            <v>0</v>
          </cell>
          <cell r="C149">
            <v>0</v>
          </cell>
          <cell r="D149">
            <v>0</v>
          </cell>
          <cell r="E149">
            <v>0</v>
          </cell>
        </row>
        <row r="150">
          <cell r="B150">
            <v>223117</v>
          </cell>
          <cell r="C150">
            <v>100</v>
          </cell>
          <cell r="D150">
            <v>24553460850.580002</v>
          </cell>
          <cell r="E150">
            <v>100</v>
          </cell>
        </row>
        <row r="207">
          <cell r="C207">
            <v>1425</v>
          </cell>
          <cell r="D207">
            <v>0.64</v>
          </cell>
          <cell r="E207">
            <v>62972493.630000003</v>
          </cell>
          <cell r="F207">
            <v>0.26</v>
          </cell>
        </row>
        <row r="208">
          <cell r="C208">
            <v>80092</v>
          </cell>
          <cell r="D208">
            <v>35.9</v>
          </cell>
          <cell r="E208">
            <v>9169140128.5200005</v>
          </cell>
          <cell r="F208">
            <v>37.340000000000003</v>
          </cell>
        </row>
        <row r="209">
          <cell r="C209">
            <v>58272</v>
          </cell>
          <cell r="D209">
            <v>26.12</v>
          </cell>
          <cell r="E209">
            <v>7097747669.1099997</v>
          </cell>
          <cell r="F209">
            <v>28.91</v>
          </cell>
        </row>
        <row r="210">
          <cell r="C210">
            <v>83179</v>
          </cell>
          <cell r="D210">
            <v>37.28</v>
          </cell>
          <cell r="E210">
            <v>8216201199.4399996</v>
          </cell>
          <cell r="F210">
            <v>33.46</v>
          </cell>
        </row>
        <row r="211">
          <cell r="C211">
            <v>135</v>
          </cell>
          <cell r="D211">
            <v>0.06</v>
          </cell>
          <cell r="E211">
            <v>7400984.3399999999</v>
          </cell>
          <cell r="F211">
            <v>0.03</v>
          </cell>
        </row>
        <row r="212">
          <cell r="C212">
            <v>14</v>
          </cell>
          <cell r="D212">
            <v>0.01</v>
          </cell>
          <cell r="E212">
            <v>-1624.46</v>
          </cell>
          <cell r="F212">
            <v>0</v>
          </cell>
        </row>
        <row r="213">
          <cell r="C213">
            <v>223117</v>
          </cell>
          <cell r="D213">
            <v>100</v>
          </cell>
          <cell r="E213">
            <v>24553460850.580002</v>
          </cell>
          <cell r="F213">
            <v>100</v>
          </cell>
        </row>
        <row r="221">
          <cell r="B221">
            <v>219259</v>
          </cell>
          <cell r="C221">
            <v>98.27</v>
          </cell>
          <cell r="D221">
            <v>24093637754.459999</v>
          </cell>
          <cell r="E221">
            <v>98.13</v>
          </cell>
        </row>
        <row r="222">
          <cell r="B222">
            <v>2689</v>
          </cell>
          <cell r="C222">
            <v>1.21</v>
          </cell>
          <cell r="D222">
            <v>320314776.79000002</v>
          </cell>
          <cell r="E222">
            <v>1.3</v>
          </cell>
          <cell r="F222">
            <v>2034334.73</v>
          </cell>
        </row>
        <row r="223">
          <cell r="B223">
            <v>924</v>
          </cell>
          <cell r="C223">
            <v>0.41</v>
          </cell>
          <cell r="D223">
            <v>112745274.59999999</v>
          </cell>
          <cell r="E223">
            <v>0.46</v>
          </cell>
          <cell r="F223">
            <v>1357041.24</v>
          </cell>
        </row>
        <row r="224">
          <cell r="B224">
            <v>217</v>
          </cell>
          <cell r="C224">
            <v>0.1</v>
          </cell>
          <cell r="D224">
            <v>23726492.620000001</v>
          </cell>
          <cell r="E224">
            <v>0.1</v>
          </cell>
          <cell r="F224">
            <v>409047.01</v>
          </cell>
        </row>
        <row r="225">
          <cell r="B225">
            <v>14</v>
          </cell>
          <cell r="C225">
            <v>0.01</v>
          </cell>
          <cell r="D225">
            <v>1703758.75</v>
          </cell>
          <cell r="E225">
            <v>0.01</v>
          </cell>
          <cell r="F225">
            <v>26208.83</v>
          </cell>
        </row>
        <row r="226">
          <cell r="B226">
            <v>3</v>
          </cell>
          <cell r="C226">
            <v>0</v>
          </cell>
          <cell r="D226">
            <v>425813.62</v>
          </cell>
          <cell r="E226">
            <v>0</v>
          </cell>
          <cell r="F226">
            <v>9655.68</v>
          </cell>
        </row>
        <row r="227">
          <cell r="B227">
            <v>3</v>
          </cell>
          <cell r="C227">
            <v>0</v>
          </cell>
          <cell r="D227">
            <v>211720.17</v>
          </cell>
          <cell r="E227">
            <v>0</v>
          </cell>
          <cell r="F227">
            <v>8557.44</v>
          </cell>
        </row>
        <row r="228">
          <cell r="B228">
            <v>2</v>
          </cell>
          <cell r="C228">
            <v>0</v>
          </cell>
          <cell r="D228">
            <v>282901.96999999997</v>
          </cell>
          <cell r="E228">
            <v>0</v>
          </cell>
          <cell r="F228">
            <v>6586.75</v>
          </cell>
        </row>
        <row r="229">
          <cell r="B229">
            <v>0</v>
          </cell>
          <cell r="C229">
            <v>0</v>
          </cell>
          <cell r="D229">
            <v>0</v>
          </cell>
          <cell r="E229">
            <v>0</v>
          </cell>
          <cell r="F229">
            <v>0</v>
          </cell>
        </row>
        <row r="230">
          <cell r="B230">
            <v>0</v>
          </cell>
          <cell r="C230">
            <v>0</v>
          </cell>
          <cell r="D230">
            <v>0</v>
          </cell>
          <cell r="E230">
            <v>0</v>
          </cell>
          <cell r="F230">
            <v>0</v>
          </cell>
        </row>
        <row r="231">
          <cell r="B231">
            <v>0</v>
          </cell>
          <cell r="C231">
            <v>0</v>
          </cell>
          <cell r="D231">
            <v>0</v>
          </cell>
          <cell r="E231">
            <v>0</v>
          </cell>
          <cell r="F231">
            <v>0</v>
          </cell>
        </row>
        <row r="232">
          <cell r="B232">
            <v>0</v>
          </cell>
          <cell r="C232">
            <v>0</v>
          </cell>
          <cell r="D232">
            <v>0</v>
          </cell>
          <cell r="E232">
            <v>0</v>
          </cell>
          <cell r="F232">
            <v>0</v>
          </cell>
        </row>
        <row r="233">
          <cell r="B233">
            <v>6</v>
          </cell>
          <cell r="C233">
            <v>0</v>
          </cell>
          <cell r="D233">
            <v>412357.6</v>
          </cell>
          <cell r="E233">
            <v>0</v>
          </cell>
          <cell r="F233">
            <v>30611.49</v>
          </cell>
        </row>
        <row r="235">
          <cell r="B235">
            <v>223117</v>
          </cell>
          <cell r="C235">
            <v>100</v>
          </cell>
          <cell r="D235">
            <v>24553460850.580002</v>
          </cell>
          <cell r="E235">
            <v>100</v>
          </cell>
        </row>
      </sheetData>
      <sheetData sheetId="9" refreshError="1"/>
      <sheetData sheetId="10" refreshError="1"/>
      <sheetData sheetId="11" refreshError="1"/>
      <sheetData sheetId="12" refreshError="1"/>
      <sheetData sheetId="13">
        <row r="7">
          <cell r="B7">
            <v>2.8551488224102747E-2</v>
          </cell>
          <cell r="C7">
            <v>7.8258239748314362E-2</v>
          </cell>
          <cell r="D7">
            <v>0.28078673488940575</v>
          </cell>
        </row>
        <row r="8">
          <cell r="B8">
            <v>2.4774719848292423E-2</v>
          </cell>
          <cell r="C8">
            <v>7.5304177483533685E-2</v>
          </cell>
          <cell r="D8">
            <v>0.27393720497430052</v>
          </cell>
        </row>
        <row r="10">
          <cell r="B10">
            <v>2.5763975262383405E-2</v>
          </cell>
          <cell r="C10">
            <v>7.0571919099915892E-2</v>
          </cell>
          <cell r="D10">
            <v>0.26194689862576426</v>
          </cell>
        </row>
        <row r="11">
          <cell r="B11">
            <v>2.1864572167640293E-2</v>
          </cell>
          <cell r="C11">
            <v>6.7929998761601773E-2</v>
          </cell>
          <cell r="D11">
            <v>0.25704979568657349</v>
          </cell>
        </row>
      </sheetData>
      <sheetData sheetId="14" refreshError="1"/>
      <sheetData sheetId="15" refreshError="1"/>
      <sheetData sheetId="16" refreshError="1"/>
      <sheetData sheetId="17">
        <row r="22">
          <cell r="B22">
            <v>20504421855.202999</v>
          </cell>
        </row>
        <row r="25">
          <cell r="B25">
            <v>2517030976.2400007</v>
          </cell>
        </row>
        <row r="26">
          <cell r="B26">
            <v>0</v>
          </cell>
        </row>
        <row r="27">
          <cell r="B27">
            <v>0</v>
          </cell>
        </row>
        <row r="28">
          <cell r="B28">
            <v>0</v>
          </cell>
        </row>
        <row r="29">
          <cell r="B29">
            <v>250205259.44</v>
          </cell>
        </row>
        <row r="30">
          <cell r="B30">
            <v>1075332343.48</v>
          </cell>
        </row>
        <row r="31">
          <cell r="B31">
            <v>161215576.93919998</v>
          </cell>
        </row>
        <row r="32">
          <cell r="B32">
            <v>213963.61</v>
          </cell>
        </row>
        <row r="33">
          <cell r="B33">
            <v>457693918.35397917</v>
          </cell>
        </row>
        <row r="35">
          <cell r="B35">
            <v>21076791769.61982</v>
          </cell>
        </row>
        <row r="38">
          <cell r="B38">
            <v>0.76700000000000002</v>
          </cell>
        </row>
        <row r="39">
          <cell r="B39">
            <v>3189591531.009819</v>
          </cell>
        </row>
        <row r="40">
          <cell r="B40">
            <v>17887200238.610001</v>
          </cell>
        </row>
        <row r="67">
          <cell r="C67">
            <v>0</v>
          </cell>
        </row>
        <row r="68">
          <cell r="C68">
            <v>2305589700.7800007</v>
          </cell>
        </row>
        <row r="69">
          <cell r="C69">
            <v>146115546.36000001</v>
          </cell>
        </row>
        <row r="70">
          <cell r="C70">
            <v>65325729.099999994</v>
          </cell>
        </row>
        <row r="71">
          <cell r="C71">
            <v>0</v>
          </cell>
        </row>
        <row r="72">
          <cell r="C72">
            <v>2517030976.2400007</v>
          </cell>
        </row>
        <row r="75">
          <cell r="C75">
            <v>2517030976.2400007</v>
          </cell>
        </row>
        <row r="76">
          <cell r="C76">
            <v>0</v>
          </cell>
        </row>
        <row r="77">
          <cell r="C77">
            <v>0</v>
          </cell>
        </row>
        <row r="78">
          <cell r="C78">
            <v>2517030976.2400007</v>
          </cell>
        </row>
        <row r="81">
          <cell r="C81">
            <v>2517030976.2400007</v>
          </cell>
        </row>
        <row r="82">
          <cell r="C82">
            <v>26883308586</v>
          </cell>
        </row>
        <row r="83">
          <cell r="C83">
            <v>0</v>
          </cell>
        </row>
        <row r="84">
          <cell r="C84">
            <v>29400339562.240002</v>
          </cell>
        </row>
        <row r="86">
          <cell r="C86">
            <v>11513139323.630001</v>
          </cell>
        </row>
        <row r="87">
          <cell r="C87">
            <v>0</v>
          </cell>
        </row>
        <row r="88">
          <cell r="C88">
            <v>17887200238.610001</v>
          </cell>
        </row>
        <row r="89">
          <cell r="C89">
            <v>29400339562.240002</v>
          </cell>
        </row>
      </sheetData>
      <sheetData sheetId="18" refreshError="1"/>
      <sheetData sheetId="19" refreshError="1"/>
      <sheetData sheetId="20" refreshError="1"/>
      <sheetData sheetId="21" refreshError="1"/>
      <sheetData sheetId="22">
        <row r="30">
          <cell r="E30" t="str">
            <v>PASS</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Layout" zoomScaleNormal="100" workbookViewId="0">
      <selection activeCell="A24" sqref="A24:P25"/>
    </sheetView>
  </sheetViews>
  <sheetFormatPr defaultRowHeight="12"/>
  <cols>
    <col min="1" max="1" width="41.85546875" style="54" bestFit="1" customWidth="1"/>
    <col min="2" max="2" width="20.28515625" style="54" bestFit="1" customWidth="1"/>
    <col min="3" max="3" width="29.28515625" style="54" bestFit="1" customWidth="1"/>
    <col min="4" max="4" width="32" style="54" bestFit="1" customWidth="1"/>
    <col min="5" max="16384" width="9.140625" style="54"/>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5"/>
    </row>
    <row r="3" spans="1:17" s="29" customFormat="1" ht="12.75">
      <c r="A3" s="56"/>
      <c r="B3" s="20"/>
      <c r="C3" s="20"/>
      <c r="D3" s="21"/>
      <c r="E3" s="14"/>
      <c r="F3" s="23"/>
      <c r="G3" s="19"/>
      <c r="H3" s="16"/>
      <c r="I3" s="16"/>
      <c r="J3" s="16"/>
      <c r="K3" s="16"/>
      <c r="L3" s="14"/>
      <c r="M3" s="14"/>
      <c r="N3" s="14"/>
      <c r="O3" s="14"/>
      <c r="P3" s="14"/>
      <c r="Q3" s="55"/>
    </row>
    <row r="4" spans="1:17" s="29" customFormat="1" ht="12.75">
      <c r="A4" s="57"/>
      <c r="B4" s="20"/>
      <c r="C4" s="20"/>
      <c r="D4" s="22"/>
      <c r="E4" s="14"/>
      <c r="F4" s="15"/>
      <c r="G4" s="19"/>
      <c r="H4" s="16"/>
      <c r="I4" s="16"/>
      <c r="J4" s="16"/>
      <c r="K4" s="16"/>
      <c r="L4" s="14"/>
      <c r="M4" s="14"/>
      <c r="N4" s="14"/>
      <c r="O4" s="14"/>
      <c r="P4" s="14"/>
      <c r="Q4" s="55"/>
    </row>
    <row r="5" spans="1:17" s="29" customFormat="1" ht="12.75">
      <c r="A5" s="56"/>
      <c r="B5" s="23"/>
      <c r="C5" s="23"/>
      <c r="D5" s="22"/>
      <c r="E5" s="14"/>
      <c r="F5" s="15"/>
      <c r="G5" s="19"/>
      <c r="H5" s="16"/>
      <c r="I5" s="16"/>
      <c r="J5" s="16"/>
      <c r="K5" s="16"/>
      <c r="L5" s="14"/>
      <c r="M5" s="14"/>
      <c r="N5" s="14"/>
      <c r="O5" s="14"/>
      <c r="P5" s="14"/>
      <c r="Q5" s="55"/>
    </row>
    <row r="6" spans="1:17" s="29" customFormat="1" ht="12.75">
      <c r="A6" s="57"/>
      <c r="B6" s="23"/>
      <c r="C6" s="23"/>
      <c r="D6" s="22"/>
      <c r="E6" s="14"/>
      <c r="F6" s="15"/>
      <c r="G6" s="23"/>
      <c r="H6" s="16"/>
      <c r="I6" s="16"/>
      <c r="J6" s="16"/>
      <c r="K6" s="16"/>
      <c r="L6" s="14"/>
      <c r="M6" s="14"/>
      <c r="N6" s="14"/>
      <c r="O6" s="14"/>
      <c r="P6" s="14"/>
      <c r="Q6" s="55"/>
    </row>
    <row r="7" spans="1:17" s="29" customFormat="1" ht="12.75">
      <c r="A7" s="10"/>
      <c r="B7" s="23"/>
      <c r="C7" s="23"/>
      <c r="D7" s="14"/>
      <c r="E7" s="14"/>
      <c r="F7" s="15"/>
      <c r="G7" s="19"/>
      <c r="H7" s="16"/>
      <c r="I7" s="16"/>
      <c r="J7" s="16"/>
      <c r="K7" s="16"/>
      <c r="L7" s="14"/>
      <c r="M7" s="14"/>
      <c r="N7" s="14"/>
      <c r="O7" s="14"/>
      <c r="P7" s="14"/>
      <c r="Q7" s="55"/>
    </row>
    <row r="8" spans="1:17" s="29" customFormat="1" ht="12.75">
      <c r="A8" s="10"/>
      <c r="B8" s="23"/>
      <c r="C8" s="23"/>
      <c r="D8" s="14"/>
      <c r="E8" s="14"/>
      <c r="F8" s="15"/>
      <c r="G8" s="19"/>
      <c r="H8" s="16"/>
      <c r="I8" s="16"/>
      <c r="J8" s="16"/>
      <c r="K8" s="16"/>
      <c r="L8" s="14"/>
      <c r="M8" s="14"/>
      <c r="N8" s="14"/>
      <c r="O8" s="14"/>
      <c r="P8" s="14"/>
      <c r="Q8" s="55"/>
    </row>
    <row r="9" spans="1:17" s="29" customFormat="1" ht="12.75">
      <c r="A9" s="10"/>
      <c r="B9" s="23"/>
      <c r="C9" s="23"/>
      <c r="D9" s="14"/>
      <c r="E9" s="14"/>
      <c r="F9" s="15"/>
      <c r="G9" s="19"/>
      <c r="H9" s="16"/>
      <c r="I9" s="16"/>
      <c r="J9" s="16"/>
      <c r="K9" s="16"/>
      <c r="L9" s="14"/>
      <c r="M9" s="14"/>
      <c r="N9" s="14"/>
      <c r="O9" s="14"/>
      <c r="P9" s="14"/>
      <c r="Q9" s="55"/>
    </row>
    <row r="10" spans="1:17" s="29" customFormat="1" ht="12.75">
      <c r="A10" s="10"/>
      <c r="B10" s="23"/>
      <c r="C10" s="23"/>
      <c r="D10" s="14"/>
      <c r="E10" s="14"/>
      <c r="F10" s="15"/>
      <c r="G10" s="19"/>
      <c r="H10" s="16"/>
      <c r="I10" s="16"/>
      <c r="J10" s="16"/>
      <c r="K10" s="16"/>
      <c r="L10" s="14"/>
      <c r="M10" s="14"/>
      <c r="N10" s="14"/>
      <c r="O10" s="14"/>
      <c r="P10" s="14"/>
      <c r="Q10" s="55"/>
    </row>
    <row r="11" spans="1:17" s="29" customFormat="1" ht="12.75">
      <c r="A11" s="10"/>
      <c r="B11" s="23"/>
      <c r="C11" s="23"/>
      <c r="D11" s="14"/>
      <c r="E11" s="14"/>
      <c r="F11" s="15"/>
      <c r="G11" s="19"/>
      <c r="H11" s="16"/>
      <c r="I11" s="16"/>
      <c r="J11" s="16"/>
      <c r="K11" s="16"/>
      <c r="L11" s="14"/>
      <c r="M11" s="14"/>
      <c r="N11" s="14"/>
      <c r="O11" s="14"/>
      <c r="P11" s="14"/>
      <c r="Q11" s="55"/>
    </row>
    <row r="12" spans="1:17" s="29" customFormat="1" ht="12.75">
      <c r="A12" s="10"/>
      <c r="B12" s="23"/>
      <c r="C12" s="23"/>
      <c r="D12" s="14"/>
      <c r="E12" s="14"/>
      <c r="F12" s="15"/>
      <c r="G12" s="19"/>
      <c r="H12" s="16"/>
      <c r="I12" s="16"/>
      <c r="J12" s="16"/>
      <c r="K12" s="16"/>
      <c r="L12" s="14"/>
      <c r="M12" s="14"/>
      <c r="N12" s="14"/>
      <c r="O12" s="14"/>
      <c r="P12" s="14"/>
      <c r="Q12" s="55"/>
    </row>
    <row r="13" spans="1:17" s="29" customFormat="1" ht="12.75">
      <c r="A13" s="10"/>
      <c r="B13" s="23"/>
      <c r="C13" s="23"/>
      <c r="D13" s="14"/>
      <c r="E13" s="14"/>
      <c r="F13" s="15"/>
      <c r="G13" s="19"/>
      <c r="H13" s="16"/>
      <c r="I13" s="16"/>
      <c r="J13" s="16"/>
      <c r="K13" s="16"/>
      <c r="L13" s="14"/>
      <c r="M13" s="14"/>
      <c r="N13" s="14"/>
      <c r="O13" s="14"/>
      <c r="P13" s="14"/>
      <c r="Q13" s="55"/>
    </row>
    <row r="14" spans="1:17" s="29" customFormat="1" ht="13.5" thickBot="1">
      <c r="A14" s="23"/>
      <c r="B14" s="23"/>
      <c r="C14" s="23"/>
      <c r="D14" s="14"/>
      <c r="E14" s="14"/>
      <c r="F14" s="15"/>
      <c r="G14" s="19"/>
      <c r="H14" s="16"/>
      <c r="I14" s="16"/>
      <c r="J14" s="16"/>
      <c r="K14" s="16"/>
      <c r="L14" s="14"/>
      <c r="M14" s="14"/>
      <c r="N14" s="14"/>
      <c r="O14" s="16"/>
      <c r="P14" s="16"/>
      <c r="Q14" s="55"/>
    </row>
    <row r="15" spans="1:17" ht="12.75">
      <c r="A15" s="58" t="s">
        <v>56</v>
      </c>
      <c r="B15" s="59"/>
      <c r="C15" s="59"/>
      <c r="D15" s="472">
        <f>'[2]IR Data'!C2</f>
        <v>40939</v>
      </c>
      <c r="E15" s="25"/>
      <c r="F15" s="26"/>
      <c r="G15" s="19"/>
      <c r="H15" s="19"/>
      <c r="I15" s="19"/>
      <c r="J15" s="19"/>
      <c r="K15" s="19"/>
      <c r="L15" s="19"/>
      <c r="M15" s="19"/>
      <c r="N15" s="19"/>
      <c r="O15" s="27"/>
      <c r="P15" s="28"/>
      <c r="Q15" s="60"/>
    </row>
    <row r="16" spans="1:17" ht="12.75">
      <c r="A16" s="61" t="s">
        <v>57</v>
      </c>
      <c r="B16" s="62"/>
      <c r="C16" s="62"/>
      <c r="D16" s="473" t="str">
        <f>'[2]IR Data'!C3</f>
        <v>05-Jan-12 to 03-Feb-12</v>
      </c>
      <c r="E16" s="25"/>
      <c r="F16" s="25"/>
      <c r="G16" s="19"/>
      <c r="H16" s="19"/>
      <c r="I16" s="19"/>
      <c r="J16" s="19"/>
      <c r="K16" s="19"/>
      <c r="L16" s="19"/>
      <c r="M16" s="19"/>
      <c r="N16" s="19"/>
      <c r="O16" s="27"/>
      <c r="P16" s="28"/>
      <c r="Q16" s="60"/>
    </row>
    <row r="17" spans="1:17" ht="12.75">
      <c r="A17" s="61" t="s">
        <v>58</v>
      </c>
      <c r="B17" s="62"/>
      <c r="C17" s="62"/>
      <c r="D17" s="473">
        <f>'[2]IR Data'!C4</f>
        <v>40942</v>
      </c>
      <c r="E17" s="25"/>
      <c r="F17" s="25"/>
      <c r="G17" s="19"/>
      <c r="H17" s="19"/>
      <c r="I17" s="19"/>
      <c r="J17" s="19"/>
      <c r="K17" s="19"/>
      <c r="L17" s="19"/>
      <c r="M17" s="19"/>
      <c r="N17" s="19"/>
      <c r="O17" s="27"/>
      <c r="P17" s="28"/>
      <c r="Q17" s="60"/>
    </row>
    <row r="18" spans="1:17" ht="13.5" thickBot="1">
      <c r="A18" s="63" t="s">
        <v>59</v>
      </c>
      <c r="B18" s="64"/>
      <c r="C18" s="64"/>
      <c r="D18" s="474">
        <f>'[2]IR Data'!C5</f>
        <v>40912</v>
      </c>
      <c r="E18" s="25"/>
      <c r="F18" s="25"/>
      <c r="G18" s="19"/>
      <c r="H18" s="19"/>
      <c r="I18" s="19"/>
      <c r="J18" s="19"/>
      <c r="K18" s="19"/>
      <c r="L18" s="19"/>
      <c r="M18" s="19"/>
      <c r="N18" s="19"/>
      <c r="O18" s="27"/>
      <c r="P18" s="28"/>
      <c r="Q18" s="60"/>
    </row>
    <row r="19" spans="1:17" ht="12.75">
      <c r="A19" s="23"/>
      <c r="B19" s="23"/>
      <c r="C19" s="23"/>
      <c r="D19" s="14"/>
      <c r="E19" s="14"/>
      <c r="F19" s="15"/>
      <c r="G19" s="15"/>
      <c r="H19" s="16"/>
      <c r="I19" s="16"/>
      <c r="J19" s="16"/>
      <c r="K19" s="16"/>
      <c r="L19" s="14"/>
      <c r="M19" s="14"/>
      <c r="N19" s="14"/>
      <c r="O19" s="16"/>
      <c r="P19" s="17"/>
      <c r="Q19" s="65"/>
    </row>
    <row r="20" spans="1:17" ht="28.5" customHeight="1">
      <c r="A20" s="506" t="s">
        <v>446</v>
      </c>
      <c r="B20" s="507"/>
      <c r="C20" s="507"/>
      <c r="D20" s="507"/>
      <c r="E20" s="507"/>
      <c r="F20" s="507"/>
      <c r="G20" s="507"/>
      <c r="H20" s="507"/>
      <c r="I20" s="507"/>
      <c r="J20" s="507"/>
      <c r="K20" s="507"/>
      <c r="L20" s="507"/>
      <c r="M20" s="507"/>
      <c r="N20" s="507"/>
      <c r="O20" s="507"/>
      <c r="P20" s="507"/>
      <c r="Q20" s="65"/>
    </row>
    <row r="21" spans="1:17" ht="12.75">
      <c r="A21" s="23"/>
      <c r="B21" s="23"/>
      <c r="C21" s="23"/>
      <c r="D21" s="14"/>
      <c r="E21" s="14"/>
      <c r="F21" s="15"/>
      <c r="G21" s="15"/>
      <c r="H21" s="16"/>
      <c r="I21" s="16"/>
      <c r="J21" s="16"/>
      <c r="K21" s="16"/>
      <c r="L21" s="14"/>
      <c r="M21" s="14"/>
      <c r="N21" s="14"/>
      <c r="O21" s="16"/>
      <c r="P21" s="17"/>
      <c r="Q21" s="65"/>
    </row>
    <row r="22" spans="1:17" ht="66.75" customHeight="1">
      <c r="A22" s="508" t="s">
        <v>60</v>
      </c>
      <c r="B22" s="508"/>
      <c r="C22" s="508"/>
      <c r="D22" s="508"/>
      <c r="E22" s="508"/>
      <c r="F22" s="508"/>
      <c r="G22" s="508"/>
      <c r="H22" s="508"/>
      <c r="I22" s="508"/>
      <c r="J22" s="508"/>
      <c r="K22" s="508"/>
      <c r="L22" s="508"/>
      <c r="M22" s="508"/>
      <c r="N22" s="508"/>
      <c r="O22" s="508"/>
      <c r="P22" s="508"/>
      <c r="Q22" s="65"/>
    </row>
    <row r="23" spans="1:17" ht="12.75">
      <c r="A23" s="34"/>
      <c r="B23" s="34"/>
      <c r="C23" s="34"/>
      <c r="D23" s="14"/>
      <c r="E23" s="14"/>
      <c r="F23" s="34"/>
      <c r="G23" s="34"/>
      <c r="H23" s="34"/>
      <c r="I23" s="34"/>
      <c r="J23" s="34"/>
      <c r="K23" s="34"/>
      <c r="L23" s="34"/>
      <c r="M23" s="34"/>
      <c r="N23" s="34"/>
      <c r="O23" s="16"/>
      <c r="P23" s="17"/>
      <c r="Q23" s="65"/>
    </row>
    <row r="24" spans="1:17" ht="41.25" customHeight="1">
      <c r="A24" s="541"/>
      <c r="B24" s="541"/>
      <c r="C24" s="541"/>
      <c r="D24" s="541"/>
      <c r="E24" s="541"/>
      <c r="F24" s="541"/>
      <c r="G24" s="541"/>
      <c r="H24" s="541"/>
      <c r="I24" s="541"/>
      <c r="J24" s="541"/>
      <c r="K24" s="541"/>
      <c r="L24" s="541"/>
      <c r="M24" s="541"/>
      <c r="N24" s="541"/>
      <c r="O24" s="541"/>
      <c r="P24" s="541"/>
      <c r="Q24" s="65"/>
    </row>
    <row r="25" spans="1:17">
      <c r="A25" s="542"/>
      <c r="B25" s="542"/>
      <c r="C25" s="542"/>
      <c r="D25" s="542"/>
      <c r="E25" s="542"/>
      <c r="F25" s="542"/>
      <c r="G25" s="542"/>
      <c r="H25" s="542"/>
      <c r="I25" s="542"/>
      <c r="J25" s="542"/>
      <c r="K25" s="542"/>
      <c r="L25" s="542"/>
      <c r="M25" s="542"/>
      <c r="N25" s="542"/>
      <c r="O25" s="542"/>
      <c r="P25" s="542"/>
      <c r="Q25" s="65"/>
    </row>
    <row r="26" spans="1:17" ht="12.75">
      <c r="A26" s="509" t="s">
        <v>61</v>
      </c>
      <c r="B26" s="509"/>
      <c r="C26" s="34"/>
      <c r="D26" s="14"/>
      <c r="E26" s="14"/>
      <c r="F26" s="34"/>
      <c r="G26" s="34"/>
      <c r="H26" s="34"/>
      <c r="I26" s="34"/>
      <c r="J26" s="34"/>
      <c r="K26" s="34"/>
      <c r="L26" s="34"/>
      <c r="M26" s="34"/>
      <c r="N26" s="34"/>
      <c r="O26" s="16"/>
      <c r="P26" s="17"/>
      <c r="Q26" s="65"/>
    </row>
    <row r="27" spans="1:17" ht="12.75">
      <c r="A27" s="14"/>
      <c r="B27" s="14"/>
      <c r="C27" s="14"/>
      <c r="D27" s="14"/>
      <c r="E27" s="14"/>
      <c r="F27" s="14"/>
      <c r="G27" s="14"/>
      <c r="H27" s="14"/>
      <c r="I27" s="14"/>
      <c r="J27" s="14"/>
      <c r="K27" s="14"/>
      <c r="L27" s="14"/>
      <c r="M27" s="14"/>
      <c r="N27" s="14"/>
      <c r="O27" s="16"/>
      <c r="P27" s="17"/>
      <c r="Q27" s="65"/>
    </row>
    <row r="28" spans="1:17" ht="12.75">
      <c r="A28" s="14" t="s">
        <v>62</v>
      </c>
      <c r="B28" s="14"/>
      <c r="C28" s="14"/>
      <c r="D28" s="14"/>
      <c r="E28" s="14"/>
      <c r="F28" s="14"/>
      <c r="G28" s="14"/>
      <c r="H28" s="14"/>
      <c r="I28" s="14"/>
      <c r="J28" s="14"/>
      <c r="K28" s="14"/>
      <c r="L28" s="14"/>
      <c r="M28" s="14"/>
      <c r="N28" s="14"/>
      <c r="O28" s="16"/>
      <c r="P28" s="17"/>
      <c r="Q28" s="65"/>
    </row>
    <row r="29" spans="1:17" ht="12.75">
      <c r="A29" s="66"/>
      <c r="B29" s="67"/>
      <c r="C29" s="68"/>
      <c r="D29" s="67"/>
      <c r="E29" s="14"/>
      <c r="F29" s="14"/>
      <c r="G29" s="14"/>
      <c r="H29" s="14"/>
      <c r="I29" s="14"/>
      <c r="J29" s="14"/>
      <c r="K29" s="14"/>
      <c r="L29" s="14"/>
      <c r="M29" s="14"/>
      <c r="N29" s="14"/>
      <c r="O29" s="16"/>
      <c r="P29" s="17"/>
      <c r="Q29" s="65"/>
    </row>
    <row r="30" spans="1:17" ht="12.75">
      <c r="A30" s="34"/>
      <c r="B30" s="68"/>
      <c r="C30" s="68"/>
      <c r="D30" s="14"/>
      <c r="E30" s="14"/>
      <c r="F30" s="14"/>
      <c r="G30" s="14"/>
      <c r="H30" s="14"/>
      <c r="I30" s="14"/>
      <c r="J30" s="14"/>
      <c r="K30" s="14"/>
      <c r="L30" s="14"/>
      <c r="M30" s="14"/>
      <c r="N30" s="14"/>
      <c r="O30" s="16"/>
      <c r="P30" s="17"/>
      <c r="Q30" s="65"/>
    </row>
    <row r="31" spans="1:17" ht="12.75">
      <c r="A31" s="67" t="s">
        <v>63</v>
      </c>
      <c r="B31" s="24" t="s">
        <v>64</v>
      </c>
      <c r="C31" s="68" t="s">
        <v>65</v>
      </c>
      <c r="D31" s="35"/>
      <c r="E31" s="35"/>
      <c r="F31" s="36"/>
      <c r="G31" s="36"/>
      <c r="H31" s="14"/>
      <c r="I31" s="14"/>
      <c r="J31" s="14"/>
      <c r="K31" s="14"/>
      <c r="L31" s="14"/>
      <c r="M31" s="14"/>
      <c r="N31" s="14"/>
      <c r="O31" s="16"/>
      <c r="P31" s="17"/>
      <c r="Q31" s="65"/>
    </row>
    <row r="32" spans="1:17" ht="12.75">
      <c r="A32" s="34"/>
      <c r="B32" s="67"/>
      <c r="C32" s="68"/>
      <c r="D32" s="35"/>
      <c r="E32" s="35"/>
      <c r="F32" s="36"/>
      <c r="G32" s="36"/>
      <c r="H32" s="14"/>
      <c r="I32" s="14"/>
      <c r="J32" s="14"/>
      <c r="K32" s="14"/>
      <c r="L32" s="14"/>
      <c r="M32" s="14"/>
      <c r="N32" s="14"/>
      <c r="O32" s="16"/>
      <c r="P32" s="17"/>
      <c r="Q32" s="65"/>
    </row>
    <row r="33" spans="1:17">
      <c r="A33" s="33"/>
      <c r="B33" s="33"/>
      <c r="C33" s="33"/>
      <c r="D33" s="30"/>
      <c r="E33" s="37"/>
      <c r="F33" s="38"/>
      <c r="G33" s="38"/>
      <c r="H33" s="30"/>
      <c r="I33" s="30"/>
      <c r="J33" s="30"/>
      <c r="K33" s="30"/>
      <c r="L33" s="30"/>
      <c r="M33" s="30"/>
      <c r="N33" s="30"/>
      <c r="O33" s="31"/>
      <c r="P33" s="32"/>
      <c r="Q33" s="65"/>
    </row>
    <row r="34" spans="1:17">
      <c r="A34" s="33"/>
      <c r="B34" s="69"/>
      <c r="C34" s="33"/>
      <c r="D34" s="37"/>
      <c r="E34" s="37"/>
      <c r="F34" s="70"/>
      <c r="G34" s="30"/>
      <c r="H34" s="30"/>
      <c r="I34" s="30"/>
      <c r="J34" s="30"/>
      <c r="K34" s="30"/>
      <c r="L34" s="30"/>
      <c r="M34" s="30"/>
      <c r="N34" s="30"/>
      <c r="O34" s="31"/>
      <c r="P34" s="32"/>
      <c r="Q34" s="65"/>
    </row>
    <row r="35" spans="1:17">
      <c r="A35" s="69"/>
      <c r="B35" s="69"/>
      <c r="C35" s="70"/>
      <c r="D35" s="30"/>
      <c r="E35" s="30"/>
      <c r="F35" s="30"/>
      <c r="G35" s="30"/>
      <c r="H35" s="30"/>
      <c r="I35" s="30"/>
      <c r="J35" s="30"/>
      <c r="K35" s="30"/>
      <c r="L35" s="38"/>
      <c r="M35" s="38"/>
      <c r="N35" s="38"/>
      <c r="O35" s="39"/>
      <c r="P35" s="40"/>
      <c r="Q35" s="60"/>
    </row>
  </sheetData>
  <mergeCells count="4">
    <mergeCell ref="A20:P20"/>
    <mergeCell ref="A22:P22"/>
    <mergeCell ref="A26:B26"/>
    <mergeCell ref="A24: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2" orientation="landscape" r:id="rId4"/>
  <headerFooter>
    <oddHeader>&amp;CCovered Bond Investors' Report - January 2012</oddHeader>
  </headerFooter>
  <drawing r:id="rId5"/>
</worksheet>
</file>

<file path=xl/worksheets/sheet10.xml><?xml version="1.0" encoding="utf-8"?>
<worksheet xmlns="http://schemas.openxmlformats.org/spreadsheetml/2006/main" xmlns:r="http://schemas.openxmlformats.org/officeDocument/2006/relationships">
  <dimension ref="A2:C42"/>
  <sheetViews>
    <sheetView view="pageLayout" topLeftCell="A10" zoomScaleNormal="100" workbookViewId="0">
      <selection activeCell="E28" sqref="E28"/>
    </sheetView>
  </sheetViews>
  <sheetFormatPr defaultRowHeight="12"/>
  <cols>
    <col min="1" max="1" width="5.7109375" style="217" customWidth="1"/>
    <col min="2" max="2" width="84" style="217" customWidth="1"/>
    <col min="3" max="16384" width="9.140625" style="217"/>
  </cols>
  <sheetData>
    <row r="2" spans="1:3" ht="12.75" thickBot="1"/>
    <row r="3" spans="1:3" ht="12.75" thickBot="1">
      <c r="A3" s="30"/>
      <c r="B3" s="218" t="s">
        <v>334</v>
      </c>
      <c r="C3" s="219"/>
    </row>
    <row r="4" spans="1:3">
      <c r="A4" s="30"/>
      <c r="B4" s="51" t="s">
        <v>335</v>
      </c>
      <c r="C4" s="162"/>
    </row>
    <row r="5" spans="1:3">
      <c r="A5" s="30"/>
      <c r="B5" s="220" t="s">
        <v>336</v>
      </c>
      <c r="C5" s="221" t="s">
        <v>337</v>
      </c>
    </row>
    <row r="6" spans="1:3">
      <c r="A6" s="30"/>
      <c r="B6" s="220"/>
      <c r="C6" s="162"/>
    </row>
    <row r="7" spans="1:3">
      <c r="A7" s="30"/>
      <c r="B7" s="51" t="s">
        <v>338</v>
      </c>
      <c r="C7" s="221"/>
    </row>
    <row r="8" spans="1:3" ht="36">
      <c r="A8" s="30"/>
      <c r="B8" s="222" t="s">
        <v>339</v>
      </c>
      <c r="C8" s="223" t="s">
        <v>337</v>
      </c>
    </row>
    <row r="9" spans="1:3">
      <c r="A9" s="30"/>
      <c r="B9" s="220"/>
      <c r="C9" s="221"/>
    </row>
    <row r="10" spans="1:3">
      <c r="A10" s="30"/>
      <c r="B10" s="51" t="s">
        <v>340</v>
      </c>
      <c r="C10" s="221"/>
    </row>
    <row r="11" spans="1:3">
      <c r="A11" s="30"/>
      <c r="B11" s="220" t="s">
        <v>341</v>
      </c>
      <c r="C11" s="221" t="s">
        <v>337</v>
      </c>
    </row>
    <row r="12" spans="1:3" ht="12.75" thickBot="1">
      <c r="A12" s="30"/>
      <c r="B12" s="53"/>
      <c r="C12" s="224"/>
    </row>
    <row r="13" spans="1:3">
      <c r="A13" s="30"/>
      <c r="B13" s="30"/>
      <c r="C13" s="225"/>
    </row>
    <row r="14" spans="1:3">
      <c r="A14" s="226"/>
      <c r="B14" s="33"/>
      <c r="C14" s="227"/>
    </row>
    <row r="15" spans="1:3">
      <c r="A15" s="30"/>
      <c r="B15" s="47" t="s">
        <v>342</v>
      </c>
      <c r="C15" s="228"/>
    </row>
    <row r="16" spans="1:3">
      <c r="A16" s="229">
        <v>1</v>
      </c>
      <c r="B16" s="230" t="s">
        <v>343</v>
      </c>
      <c r="C16" s="30"/>
    </row>
    <row r="17" spans="1:3">
      <c r="A17" s="226"/>
      <c r="B17" s="231" t="s">
        <v>344</v>
      </c>
      <c r="C17" s="30"/>
    </row>
    <row r="18" spans="1:3">
      <c r="A18" s="232">
        <v>2</v>
      </c>
      <c r="B18" s="230" t="s">
        <v>345</v>
      </c>
      <c r="C18" s="30"/>
    </row>
    <row r="19" spans="1:3">
      <c r="A19" s="233"/>
      <c r="B19" s="231" t="s">
        <v>346</v>
      </c>
      <c r="C19" s="30"/>
    </row>
    <row r="20" spans="1:3">
      <c r="A20" s="229">
        <v>3</v>
      </c>
      <c r="B20" s="230" t="s">
        <v>181</v>
      </c>
      <c r="C20" s="30"/>
    </row>
    <row r="21" spans="1:3">
      <c r="A21" s="226"/>
      <c r="B21" s="231" t="s">
        <v>347</v>
      </c>
      <c r="C21" s="30"/>
    </row>
    <row r="22" spans="1:3">
      <c r="A22" s="233"/>
      <c r="B22" s="539" t="s">
        <v>348</v>
      </c>
      <c r="C22" s="30"/>
    </row>
    <row r="23" spans="1:3">
      <c r="A23" s="233"/>
      <c r="B23" s="539"/>
      <c r="C23" s="30"/>
    </row>
    <row r="24" spans="1:3">
      <c r="A24" s="229">
        <v>4</v>
      </c>
      <c r="B24" s="230" t="s">
        <v>349</v>
      </c>
      <c r="C24" s="30"/>
    </row>
    <row r="25" spans="1:3">
      <c r="A25" s="226"/>
      <c r="B25" s="231" t="s">
        <v>350</v>
      </c>
      <c r="C25" s="30"/>
    </row>
    <row r="26" spans="1:3">
      <c r="A26" s="229">
        <v>5</v>
      </c>
      <c r="B26" s="234" t="s">
        <v>351</v>
      </c>
      <c r="C26" s="30"/>
    </row>
    <row r="27" spans="1:3" ht="12" customHeight="1">
      <c r="A27" s="229"/>
      <c r="B27" s="231" t="s">
        <v>352</v>
      </c>
      <c r="C27" s="30"/>
    </row>
    <row r="28" spans="1:3">
      <c r="A28" s="229"/>
      <c r="B28" s="231" t="s">
        <v>353</v>
      </c>
      <c r="C28" s="30"/>
    </row>
    <row r="29" spans="1:3">
      <c r="A29" s="229">
        <v>6</v>
      </c>
      <c r="B29" s="234" t="s">
        <v>354</v>
      </c>
      <c r="C29" s="30"/>
    </row>
    <row r="30" spans="1:3" ht="12" customHeight="1">
      <c r="A30" s="229"/>
      <c r="B30" s="231" t="s">
        <v>355</v>
      </c>
      <c r="C30" s="30"/>
    </row>
    <row r="31" spans="1:3">
      <c r="A31" s="229">
        <v>7</v>
      </c>
      <c r="B31" s="234" t="s">
        <v>356</v>
      </c>
      <c r="C31" s="30"/>
    </row>
    <row r="32" spans="1:3">
      <c r="A32" s="226"/>
      <c r="B32" s="539" t="s">
        <v>357</v>
      </c>
      <c r="C32" s="30"/>
    </row>
    <row r="33" spans="1:3">
      <c r="A33" s="226"/>
      <c r="B33" s="539"/>
      <c r="C33" s="30"/>
    </row>
    <row r="34" spans="1:3">
      <c r="A34" s="226"/>
      <c r="B34" s="540"/>
      <c r="C34" s="30"/>
    </row>
    <row r="35" spans="1:3">
      <c r="A35" s="229">
        <v>8</v>
      </c>
      <c r="B35" s="234" t="s">
        <v>358</v>
      </c>
    </row>
    <row r="36" spans="1:3" ht="24">
      <c r="A36" s="229"/>
      <c r="B36" s="231" t="s">
        <v>359</v>
      </c>
    </row>
    <row r="37" spans="1:3">
      <c r="A37" s="484">
        <v>9</v>
      </c>
      <c r="B37" s="484" t="s">
        <v>473</v>
      </c>
    </row>
    <row r="38" spans="1:3">
      <c r="B38" s="217" t="s">
        <v>474</v>
      </c>
    </row>
    <row r="39" spans="1:3">
      <c r="B39" s="217" t="s">
        <v>475</v>
      </c>
    </row>
    <row r="40" spans="1:3">
      <c r="B40" s="217" t="s">
        <v>476</v>
      </c>
    </row>
    <row r="41" spans="1:3">
      <c r="B41" s="217" t="s">
        <v>477</v>
      </c>
    </row>
    <row r="42" spans="1:3">
      <c r="B42" s="217" t="s">
        <v>478</v>
      </c>
    </row>
  </sheetData>
  <mergeCells count="2">
    <mergeCell ref="B22:B23"/>
    <mergeCell ref="B32:B34"/>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January 2012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topLeftCell="A22" zoomScaleNormal="100" workbookViewId="0">
      <selection activeCell="E34" sqref="E34:E37"/>
    </sheetView>
  </sheetViews>
  <sheetFormatPr defaultRowHeight="12"/>
  <cols>
    <col min="1" max="1" width="5.7109375" style="185" customWidth="1"/>
    <col min="2" max="2" width="33.85546875" style="185" customWidth="1"/>
    <col min="3" max="3" width="36.28515625" style="185" customWidth="1"/>
    <col min="4" max="5" width="18.7109375" style="185" customWidth="1"/>
    <col min="6" max="6" width="37.28515625" style="185" customWidth="1"/>
    <col min="7" max="7" width="85.5703125" style="185" customWidth="1"/>
    <col min="8" max="16384" width="9.140625" style="185"/>
  </cols>
  <sheetData>
    <row r="2" spans="2:7" ht="12.75" thickBot="1">
      <c r="B2" s="84" t="s">
        <v>0</v>
      </c>
      <c r="C2" s="184"/>
      <c r="D2" s="184"/>
      <c r="E2" s="184"/>
      <c r="F2" s="184"/>
      <c r="G2" s="184"/>
    </row>
    <row r="3" spans="2:7" ht="12.75" thickBot="1"/>
    <row r="4" spans="2:7" ht="24.75" thickBot="1">
      <c r="B4" s="469"/>
      <c r="C4" s="469"/>
      <c r="D4" s="1" t="s">
        <v>1</v>
      </c>
      <c r="E4" s="1" t="s">
        <v>2</v>
      </c>
      <c r="F4" s="2" t="s">
        <v>3</v>
      </c>
      <c r="G4" s="1" t="s">
        <v>4</v>
      </c>
    </row>
    <row r="5" spans="2:7">
      <c r="B5" s="513" t="s">
        <v>5</v>
      </c>
      <c r="C5" s="515" t="s">
        <v>6</v>
      </c>
      <c r="D5" s="186"/>
      <c r="E5" s="186"/>
      <c r="F5" s="187" t="s">
        <v>7</v>
      </c>
      <c r="G5" s="188" t="s">
        <v>8</v>
      </c>
    </row>
    <row r="6" spans="2:7" ht="24">
      <c r="B6" s="514"/>
      <c r="C6" s="516"/>
      <c r="D6" s="491" t="s">
        <v>485</v>
      </c>
      <c r="E6" s="189" t="s">
        <v>482</v>
      </c>
      <c r="F6" s="190" t="s">
        <v>9</v>
      </c>
      <c r="G6" s="191" t="s">
        <v>10</v>
      </c>
    </row>
    <row r="7" spans="2:7" ht="36">
      <c r="B7" s="3"/>
      <c r="C7" s="192"/>
      <c r="D7" s="193"/>
      <c r="E7" s="193"/>
      <c r="F7" s="194" t="s">
        <v>11</v>
      </c>
      <c r="G7" s="195" t="s">
        <v>12</v>
      </c>
    </row>
    <row r="8" spans="2:7">
      <c r="B8" s="4" t="s">
        <v>13</v>
      </c>
      <c r="C8" s="196" t="s">
        <v>14</v>
      </c>
      <c r="D8" s="492" t="s">
        <v>486</v>
      </c>
      <c r="E8" s="197" t="s">
        <v>482</v>
      </c>
      <c r="F8" s="198"/>
      <c r="G8" s="198"/>
    </row>
    <row r="9" spans="2:7">
      <c r="B9" s="3" t="s">
        <v>15</v>
      </c>
      <c r="C9" s="192" t="s">
        <v>16</v>
      </c>
      <c r="D9" s="193"/>
      <c r="E9" s="193"/>
      <c r="F9" s="199"/>
      <c r="G9" s="199"/>
    </row>
    <row r="10" spans="2:7">
      <c r="B10" s="4" t="s">
        <v>17</v>
      </c>
      <c r="C10" s="196" t="s">
        <v>14</v>
      </c>
      <c r="D10" s="492" t="s">
        <v>486</v>
      </c>
      <c r="E10" s="197" t="s">
        <v>482</v>
      </c>
      <c r="F10" s="200" t="s">
        <v>18</v>
      </c>
      <c r="G10" s="201" t="s">
        <v>19</v>
      </c>
    </row>
    <row r="11" spans="2:7">
      <c r="B11" s="3" t="s">
        <v>20</v>
      </c>
      <c r="C11" s="192" t="s">
        <v>14</v>
      </c>
      <c r="D11" s="493" t="s">
        <v>486</v>
      </c>
      <c r="E11" s="193" t="s">
        <v>482</v>
      </c>
      <c r="F11" s="194" t="s">
        <v>11</v>
      </c>
      <c r="G11" s="202" t="s">
        <v>21</v>
      </c>
    </row>
    <row r="12" spans="2:7" ht="36">
      <c r="B12" s="5" t="s">
        <v>22</v>
      </c>
      <c r="C12" s="203" t="s">
        <v>14</v>
      </c>
      <c r="D12" s="464" t="s">
        <v>486</v>
      </c>
      <c r="E12" s="465" t="s">
        <v>482</v>
      </c>
      <c r="F12" s="200" t="s">
        <v>11</v>
      </c>
      <c r="G12" s="204" t="s">
        <v>12</v>
      </c>
    </row>
    <row r="13" spans="2:7">
      <c r="B13" s="3" t="s">
        <v>23</v>
      </c>
      <c r="C13" s="192" t="s">
        <v>24</v>
      </c>
      <c r="D13" s="193"/>
      <c r="E13" s="193"/>
      <c r="F13" s="194"/>
      <c r="G13" s="202"/>
    </row>
    <row r="14" spans="2:7" ht="24">
      <c r="B14" s="5" t="s">
        <v>25</v>
      </c>
      <c r="C14" s="203" t="s">
        <v>14</v>
      </c>
      <c r="D14" s="492" t="s">
        <v>486</v>
      </c>
      <c r="E14" s="197" t="s">
        <v>482</v>
      </c>
      <c r="F14" s="200" t="s">
        <v>26</v>
      </c>
      <c r="G14" s="201" t="s">
        <v>27</v>
      </c>
    </row>
    <row r="15" spans="2:7" ht="24">
      <c r="B15" s="466" t="s">
        <v>28</v>
      </c>
      <c r="C15" s="467" t="s">
        <v>29</v>
      </c>
      <c r="D15" s="450" t="s">
        <v>490</v>
      </c>
      <c r="E15" s="450" t="s">
        <v>482</v>
      </c>
      <c r="F15" s="194" t="s">
        <v>26</v>
      </c>
      <c r="G15" s="202" t="s">
        <v>30</v>
      </c>
    </row>
    <row r="16" spans="2:7" ht="24">
      <c r="B16" s="5" t="s">
        <v>31</v>
      </c>
      <c r="C16" s="203" t="s">
        <v>6</v>
      </c>
      <c r="D16" s="464" t="s">
        <v>486</v>
      </c>
      <c r="E16" s="465" t="s">
        <v>482</v>
      </c>
      <c r="F16" s="200" t="s">
        <v>32</v>
      </c>
      <c r="G16" s="205" t="s">
        <v>33</v>
      </c>
    </row>
    <row r="17" spans="2:7" ht="24">
      <c r="B17" s="466"/>
      <c r="C17" s="467"/>
      <c r="D17" s="189"/>
      <c r="E17" s="189"/>
      <c r="F17" s="194" t="s">
        <v>34</v>
      </c>
      <c r="G17" s="202" t="s">
        <v>35</v>
      </c>
    </row>
    <row r="18" spans="2:7" ht="24">
      <c r="B18" s="466"/>
      <c r="C18" s="467"/>
      <c r="D18" s="189"/>
      <c r="E18" s="189"/>
      <c r="F18" s="194" t="s">
        <v>36</v>
      </c>
      <c r="G18" s="202" t="s">
        <v>37</v>
      </c>
    </row>
    <row r="19" spans="2:7" ht="24">
      <c r="B19" s="466" t="s">
        <v>38</v>
      </c>
      <c r="C19" s="467" t="s">
        <v>6</v>
      </c>
      <c r="D19" s="491" t="s">
        <v>486</v>
      </c>
      <c r="E19" s="189" t="s">
        <v>482</v>
      </c>
      <c r="F19" s="194" t="s">
        <v>39</v>
      </c>
      <c r="G19" s="202" t="s">
        <v>40</v>
      </c>
    </row>
    <row r="20" spans="2:7" ht="36">
      <c r="B20" s="6"/>
      <c r="C20" s="206"/>
      <c r="D20" s="468"/>
      <c r="E20" s="468"/>
      <c r="F20" s="207" t="s">
        <v>41</v>
      </c>
      <c r="G20" s="208" t="s">
        <v>42</v>
      </c>
    </row>
    <row r="21" spans="2:7" ht="24">
      <c r="B21" s="5"/>
      <c r="C21" s="510" t="s">
        <v>43</v>
      </c>
      <c r="D21" s="209"/>
      <c r="E21" s="209"/>
      <c r="F21" s="200" t="s">
        <v>44</v>
      </c>
      <c r="G21" s="201" t="s">
        <v>45</v>
      </c>
    </row>
    <row r="22" spans="2:7" ht="24">
      <c r="B22" s="5"/>
      <c r="C22" s="510"/>
      <c r="D22" s="464" t="s">
        <v>491</v>
      </c>
      <c r="E22" s="464" t="s">
        <v>482</v>
      </c>
      <c r="F22" s="200" t="s">
        <v>46</v>
      </c>
      <c r="G22" s="201" t="s">
        <v>47</v>
      </c>
    </row>
    <row r="23" spans="2:7" ht="24">
      <c r="B23" s="5"/>
      <c r="C23" s="510"/>
      <c r="D23" s="465"/>
      <c r="E23" s="465"/>
      <c r="F23" s="200" t="s">
        <v>36</v>
      </c>
      <c r="G23" s="201" t="s">
        <v>37</v>
      </c>
    </row>
    <row r="24" spans="2:7" ht="24">
      <c r="B24" s="6"/>
      <c r="C24" s="517" t="s">
        <v>48</v>
      </c>
      <c r="D24" s="210"/>
      <c r="E24" s="210"/>
      <c r="F24" s="207" t="s">
        <v>44</v>
      </c>
      <c r="G24" s="208" t="s">
        <v>45</v>
      </c>
    </row>
    <row r="25" spans="2:7" ht="24">
      <c r="B25" s="6"/>
      <c r="C25" s="517"/>
      <c r="D25" s="450" t="s">
        <v>488</v>
      </c>
      <c r="E25" s="450" t="s">
        <v>483</v>
      </c>
      <c r="F25" s="207" t="s">
        <v>46</v>
      </c>
      <c r="G25" s="208" t="s">
        <v>47</v>
      </c>
    </row>
    <row r="26" spans="2:7" ht="24">
      <c r="B26" s="6"/>
      <c r="C26" s="517"/>
      <c r="D26" s="468"/>
      <c r="E26" s="468"/>
      <c r="F26" s="207" t="s">
        <v>36</v>
      </c>
      <c r="G26" s="202" t="s">
        <v>37</v>
      </c>
    </row>
    <row r="27" spans="2:7" ht="24">
      <c r="B27" s="5"/>
      <c r="C27" s="510" t="s">
        <v>29</v>
      </c>
      <c r="D27" s="209"/>
      <c r="E27" s="209"/>
      <c r="F27" s="200" t="s">
        <v>44</v>
      </c>
      <c r="G27" s="201" t="s">
        <v>45</v>
      </c>
    </row>
    <row r="28" spans="2:7" ht="24">
      <c r="B28" s="5"/>
      <c r="C28" s="510"/>
      <c r="D28" s="464" t="s">
        <v>487</v>
      </c>
      <c r="E28" s="464" t="s">
        <v>482</v>
      </c>
      <c r="F28" s="200" t="s">
        <v>46</v>
      </c>
      <c r="G28" s="201" t="s">
        <v>47</v>
      </c>
    </row>
    <row r="29" spans="2:7" ht="24">
      <c r="B29" s="5"/>
      <c r="C29" s="510"/>
      <c r="D29" s="465"/>
      <c r="E29" s="465"/>
      <c r="F29" s="200" t="s">
        <v>36</v>
      </c>
      <c r="G29" s="201" t="s">
        <v>37</v>
      </c>
    </row>
    <row r="30" spans="2:7" ht="24">
      <c r="B30" s="6"/>
      <c r="C30" s="517" t="s">
        <v>49</v>
      </c>
      <c r="D30" s="210"/>
      <c r="E30" s="210"/>
      <c r="F30" s="207" t="s">
        <v>44</v>
      </c>
      <c r="G30" s="208" t="s">
        <v>45</v>
      </c>
    </row>
    <row r="31" spans="2:7" ht="24">
      <c r="B31" s="6"/>
      <c r="C31" s="517"/>
      <c r="D31" s="450" t="s">
        <v>489</v>
      </c>
      <c r="E31" s="468" t="s">
        <v>484</v>
      </c>
      <c r="F31" s="207" t="s">
        <v>46</v>
      </c>
      <c r="G31" s="208" t="s">
        <v>47</v>
      </c>
    </row>
    <row r="32" spans="2:7" ht="24">
      <c r="B32" s="6"/>
      <c r="C32" s="517"/>
      <c r="D32" s="468"/>
      <c r="E32" s="468"/>
      <c r="F32" s="207" t="s">
        <v>36</v>
      </c>
      <c r="G32" s="202" t="s">
        <v>37</v>
      </c>
    </row>
    <row r="33" spans="2:7" ht="24">
      <c r="B33" s="5"/>
      <c r="C33" s="510" t="s">
        <v>450</v>
      </c>
      <c r="D33" s="209"/>
      <c r="E33" s="209"/>
      <c r="F33" s="200" t="s">
        <v>44</v>
      </c>
      <c r="G33" s="201" t="s">
        <v>45</v>
      </c>
    </row>
    <row r="34" spans="2:7" ht="24">
      <c r="B34" s="5"/>
      <c r="C34" s="510"/>
      <c r="D34" s="464" t="s">
        <v>492</v>
      </c>
      <c r="E34" s="464" t="s">
        <v>493</v>
      </c>
      <c r="F34" s="200" t="s">
        <v>46</v>
      </c>
      <c r="G34" s="201" t="s">
        <v>47</v>
      </c>
    </row>
    <row r="35" spans="2:7" ht="24">
      <c r="B35" s="5"/>
      <c r="C35" s="510"/>
      <c r="D35" s="465"/>
      <c r="E35" s="465"/>
      <c r="F35" s="200" t="s">
        <v>36</v>
      </c>
      <c r="G35" s="201" t="s">
        <v>37</v>
      </c>
    </row>
    <row r="36" spans="2:7">
      <c r="B36" s="7" t="s">
        <v>50</v>
      </c>
      <c r="C36" s="211" t="s">
        <v>49</v>
      </c>
      <c r="D36" s="450" t="s">
        <v>489</v>
      </c>
      <c r="E36" s="468" t="s">
        <v>484</v>
      </c>
      <c r="F36" s="207"/>
      <c r="G36" s="207"/>
    </row>
    <row r="37" spans="2:7" ht="24">
      <c r="B37" s="5" t="s">
        <v>51</v>
      </c>
      <c r="C37" s="212" t="s">
        <v>52</v>
      </c>
      <c r="D37" s="197"/>
      <c r="E37" s="197"/>
      <c r="F37" s="200"/>
      <c r="G37" s="200"/>
    </row>
    <row r="38" spans="2:7" ht="12.75" thickBot="1">
      <c r="B38" s="8" t="s">
        <v>53</v>
      </c>
      <c r="C38" s="213" t="s">
        <v>54</v>
      </c>
      <c r="D38" s="214"/>
      <c r="E38" s="214"/>
      <c r="F38" s="215"/>
      <c r="G38" s="215"/>
    </row>
    <row r="39" spans="2:7">
      <c r="B39" s="511" t="s">
        <v>55</v>
      </c>
      <c r="C39" s="512"/>
      <c r="D39" s="512"/>
      <c r="E39" s="512"/>
      <c r="F39" s="512"/>
      <c r="G39" s="512"/>
    </row>
    <row r="40" spans="2:7">
      <c r="F40" s="216"/>
    </row>
    <row r="55" spans="3:3">
      <c r="C55" s="471"/>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2" orientation="landscape" r:id="rId1"/>
  <headerFooter>
    <oddHeader>&amp;CCovered Bond Investors' Report - January 2012</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topLeftCell="F1" zoomScaleNormal="100" workbookViewId="0">
      <selection activeCell="I11" sqref="I11:L12"/>
    </sheetView>
  </sheetViews>
  <sheetFormatPr defaultRowHeight="12"/>
  <cols>
    <col min="1" max="1" width="9.140625" style="11"/>
    <col min="2" max="2" width="34.85546875" style="11" customWidth="1"/>
    <col min="3" max="3" width="9.140625" style="11"/>
    <col min="4" max="8" width="22.140625" style="11" customWidth="1"/>
    <col min="9" max="9" width="58.28515625" style="11" bestFit="1" customWidth="1"/>
    <col min="10" max="11" width="9.140625" style="11"/>
    <col min="12" max="12" width="16.28515625" style="11" bestFit="1" customWidth="1"/>
    <col min="13" max="16384" width="9.140625" style="11"/>
  </cols>
  <sheetData>
    <row r="2" spans="2:12" ht="12.75" thickBot="1">
      <c r="B2" s="84" t="s">
        <v>66</v>
      </c>
      <c r="C2" s="84"/>
      <c r="D2" s="84"/>
      <c r="E2" s="84"/>
      <c r="F2" s="84"/>
      <c r="G2" s="84"/>
      <c r="H2" s="84"/>
      <c r="I2" s="84"/>
      <c r="J2" s="84"/>
      <c r="K2" s="84"/>
      <c r="L2" s="84"/>
    </row>
    <row r="3" spans="2:12" ht="12.75" thickBot="1"/>
    <row r="4" spans="2:12">
      <c r="B4" s="328" t="s">
        <v>67</v>
      </c>
      <c r="C4" s="329"/>
      <c r="D4" s="330"/>
      <c r="E4" s="331"/>
      <c r="G4" s="185"/>
      <c r="I4" s="332" t="s">
        <v>68</v>
      </c>
      <c r="J4" s="333"/>
      <c r="K4" s="333"/>
      <c r="L4" s="334"/>
    </row>
    <row r="5" spans="2:12" ht="12.75" thickBot="1">
      <c r="B5" s="335"/>
      <c r="C5" s="336"/>
      <c r="D5" s="336"/>
      <c r="E5" s="337"/>
      <c r="G5" s="185"/>
      <c r="I5" s="338"/>
      <c r="J5" s="339"/>
      <c r="K5" s="339"/>
      <c r="L5" s="340"/>
    </row>
    <row r="6" spans="2:12">
      <c r="B6" s="237" t="s">
        <v>451</v>
      </c>
      <c r="C6" s="341"/>
      <c r="D6" s="342"/>
      <c r="E6" s="343">
        <f>'[3]IR Data'!C6</f>
        <v>223117</v>
      </c>
      <c r="I6" s="344" t="s">
        <v>458</v>
      </c>
      <c r="J6" s="345"/>
      <c r="K6" s="345"/>
      <c r="L6" s="346">
        <f>'[3]IR Data'!C10</f>
        <v>26873685169.139999</v>
      </c>
    </row>
    <row r="7" spans="2:12" ht="12.75" thickBot="1">
      <c r="B7" s="241" t="s">
        <v>452</v>
      </c>
      <c r="C7" s="294"/>
      <c r="D7" s="347"/>
      <c r="E7" s="276">
        <f>'[3]IR Data'!C7</f>
        <v>24553460850.580002</v>
      </c>
      <c r="I7" s="348" t="s">
        <v>459</v>
      </c>
      <c r="J7" s="349"/>
      <c r="K7" s="349"/>
      <c r="L7" s="350">
        <f>'[3]IR Data'!C11</f>
        <v>25039851562.5</v>
      </c>
    </row>
    <row r="8" spans="2:12" ht="12.75" thickBot="1">
      <c r="B8" s="42" t="s">
        <v>453</v>
      </c>
      <c r="C8" s="351"/>
      <c r="D8" s="352"/>
      <c r="E8" s="81">
        <f>'[3]IR Data'!C9</f>
        <v>3.2987990878689998E-2</v>
      </c>
      <c r="I8" s="353" t="s">
        <v>460</v>
      </c>
      <c r="J8" s="354"/>
      <c r="K8" s="354"/>
      <c r="L8" s="82">
        <f>'[3]IR Data'!C12</f>
        <v>223335775.22000059</v>
      </c>
    </row>
    <row r="9" spans="2:12">
      <c r="G9" s="185"/>
      <c r="I9" s="355" t="s">
        <v>461</v>
      </c>
      <c r="J9" s="356"/>
      <c r="K9" s="356"/>
      <c r="L9" s="82">
        <f>'[3]IR Data'!C13</f>
        <v>69798910.789997101</v>
      </c>
    </row>
    <row r="10" spans="2:12" ht="12.75" thickBot="1">
      <c r="I10" s="357" t="s">
        <v>462</v>
      </c>
      <c r="J10" s="358"/>
      <c r="K10" s="358"/>
      <c r="L10" s="83">
        <f>'[3]IR Data'!C15</f>
        <v>645126116.2300024</v>
      </c>
    </row>
    <row r="11" spans="2:12" ht="12.75" customHeight="1">
      <c r="I11" s="519" t="s">
        <v>463</v>
      </c>
      <c r="J11" s="519"/>
      <c r="K11" s="519"/>
      <c r="L11" s="519"/>
    </row>
    <row r="12" spans="2:12">
      <c r="I12" s="520"/>
      <c r="J12" s="520"/>
      <c r="K12" s="520"/>
      <c r="L12" s="520"/>
    </row>
    <row r="13" spans="2:12" ht="12.75" thickBot="1"/>
    <row r="14" spans="2:12" ht="24">
      <c r="B14" s="359" t="s">
        <v>454</v>
      </c>
      <c r="C14" s="360"/>
      <c r="D14" s="76" t="s">
        <v>69</v>
      </c>
      <c r="E14" s="76" t="s">
        <v>70</v>
      </c>
      <c r="F14" s="76" t="s">
        <v>71</v>
      </c>
      <c r="G14" s="76" t="s">
        <v>72</v>
      </c>
      <c r="H14" s="87" t="s">
        <v>73</v>
      </c>
    </row>
    <row r="15" spans="2:12" ht="12.75" thickBot="1">
      <c r="B15" s="338"/>
      <c r="C15" s="361"/>
      <c r="D15" s="73"/>
      <c r="E15" s="73" t="s">
        <v>74</v>
      </c>
      <c r="F15" s="73" t="s">
        <v>74</v>
      </c>
      <c r="G15" s="266" t="s">
        <v>75</v>
      </c>
      <c r="H15" s="266" t="s">
        <v>75</v>
      </c>
    </row>
    <row r="16" spans="2:12">
      <c r="B16" s="471" t="s">
        <v>76</v>
      </c>
      <c r="C16" s="43"/>
      <c r="D16" s="362">
        <f>'[3]Raw Strats'!B221</f>
        <v>219259</v>
      </c>
      <c r="E16" s="362">
        <f>'[3]Raw Strats'!D221</f>
        <v>24093637754.459999</v>
      </c>
      <c r="F16" s="363">
        <v>0</v>
      </c>
      <c r="G16" s="364">
        <f>'[3]Raw Strats'!C221</f>
        <v>98.27</v>
      </c>
      <c r="H16" s="365">
        <f>'[3]Raw Strats'!E221</f>
        <v>98.13</v>
      </c>
    </row>
    <row r="17" spans="2:9">
      <c r="B17" s="471" t="s">
        <v>77</v>
      </c>
      <c r="C17" s="44"/>
      <c r="D17" s="362">
        <f>'[3]Raw Strats'!B222</f>
        <v>2689</v>
      </c>
      <c r="E17" s="362">
        <f>'[3]Raw Strats'!D222</f>
        <v>320314776.79000002</v>
      </c>
      <c r="F17" s="363">
        <f>'[3]Raw Strats'!F222</f>
        <v>2034334.73</v>
      </c>
      <c r="G17" s="366">
        <f>'[3]Raw Strats'!C222</f>
        <v>1.21</v>
      </c>
      <c r="H17" s="367">
        <f>'[3]Raw Strats'!E222</f>
        <v>1.3</v>
      </c>
    </row>
    <row r="18" spans="2:9">
      <c r="B18" s="471" t="s">
        <v>78</v>
      </c>
      <c r="C18" s="44"/>
      <c r="D18" s="362">
        <f>'[3]Raw Strats'!B223</f>
        <v>924</v>
      </c>
      <c r="E18" s="362">
        <f>'[3]Raw Strats'!D223</f>
        <v>112745274.59999999</v>
      </c>
      <c r="F18" s="363">
        <f>'[3]Raw Strats'!F223</f>
        <v>1357041.24</v>
      </c>
      <c r="G18" s="366">
        <f>'[3]Raw Strats'!C223</f>
        <v>0.41</v>
      </c>
      <c r="H18" s="367">
        <f>'[3]Raw Strats'!E223</f>
        <v>0.46</v>
      </c>
    </row>
    <row r="19" spans="2:9">
      <c r="B19" s="471" t="s">
        <v>79</v>
      </c>
      <c r="C19" s="44"/>
      <c r="D19" s="362">
        <f>'[3]Raw Strats'!B224</f>
        <v>217</v>
      </c>
      <c r="E19" s="362">
        <f>'[3]Raw Strats'!D224</f>
        <v>23726492.620000001</v>
      </c>
      <c r="F19" s="363">
        <f>'[3]Raw Strats'!F224</f>
        <v>409047.01</v>
      </c>
      <c r="G19" s="366">
        <f>'[3]Raw Strats'!C224</f>
        <v>0.1</v>
      </c>
      <c r="H19" s="367">
        <f>'[3]Raw Strats'!E224</f>
        <v>0.1</v>
      </c>
    </row>
    <row r="20" spans="2:9">
      <c r="B20" s="471" t="s">
        <v>80</v>
      </c>
      <c r="C20" s="44"/>
      <c r="D20" s="362">
        <f>'[3]Raw Strats'!B225</f>
        <v>14</v>
      </c>
      <c r="E20" s="362">
        <f>'[3]Raw Strats'!D225</f>
        <v>1703758.75</v>
      </c>
      <c r="F20" s="363">
        <f>'[3]Raw Strats'!F225</f>
        <v>26208.83</v>
      </c>
      <c r="G20" s="366">
        <f>'[3]Raw Strats'!C225</f>
        <v>0.01</v>
      </c>
      <c r="H20" s="367">
        <f>'[3]Raw Strats'!E225</f>
        <v>0.01</v>
      </c>
      <c r="I20" s="185"/>
    </row>
    <row r="21" spans="2:9">
      <c r="B21" s="471" t="s">
        <v>81</v>
      </c>
      <c r="C21" s="44"/>
      <c r="D21" s="362">
        <f>'[3]Raw Strats'!B226</f>
        <v>3</v>
      </c>
      <c r="E21" s="362">
        <f>'[3]Raw Strats'!D226</f>
        <v>425813.62</v>
      </c>
      <c r="F21" s="363">
        <f>'[3]Raw Strats'!F226</f>
        <v>9655.68</v>
      </c>
      <c r="G21" s="366">
        <f>'[3]Raw Strats'!C226</f>
        <v>0</v>
      </c>
      <c r="H21" s="367">
        <f>'[3]Raw Strats'!E226</f>
        <v>0</v>
      </c>
      <c r="I21" s="185"/>
    </row>
    <row r="22" spans="2:9">
      <c r="B22" s="471" t="s">
        <v>82</v>
      </c>
      <c r="C22" s="94"/>
      <c r="D22" s="362">
        <f>'[3]Raw Strats'!B227</f>
        <v>3</v>
      </c>
      <c r="E22" s="362">
        <f>'[3]Raw Strats'!D227</f>
        <v>211720.17</v>
      </c>
      <c r="F22" s="363">
        <f>'[3]Raw Strats'!F227</f>
        <v>8557.44</v>
      </c>
      <c r="G22" s="366">
        <f>'[3]Raw Strats'!C227</f>
        <v>0</v>
      </c>
      <c r="H22" s="367">
        <f>'[3]Raw Strats'!E227</f>
        <v>0</v>
      </c>
      <c r="I22" s="252"/>
    </row>
    <row r="23" spans="2:9">
      <c r="B23" s="471" t="s">
        <v>83</v>
      </c>
      <c r="C23" s="94"/>
      <c r="D23" s="362">
        <f>'[3]Raw Strats'!B228</f>
        <v>2</v>
      </c>
      <c r="E23" s="362">
        <f>'[3]Raw Strats'!D228</f>
        <v>282901.96999999997</v>
      </c>
      <c r="F23" s="363">
        <f>'[3]Raw Strats'!F228</f>
        <v>6586.75</v>
      </c>
      <c r="G23" s="366">
        <f>'[3]Raw Strats'!C228</f>
        <v>0</v>
      </c>
      <c r="H23" s="367">
        <f>'[3]Raw Strats'!E228</f>
        <v>0</v>
      </c>
      <c r="I23" s="252"/>
    </row>
    <row r="24" spans="2:9">
      <c r="B24" s="471" t="s">
        <v>84</v>
      </c>
      <c r="C24" s="94"/>
      <c r="D24" s="362">
        <f>'[3]Raw Strats'!B229</f>
        <v>0</v>
      </c>
      <c r="E24" s="362">
        <f>'[3]Raw Strats'!D229</f>
        <v>0</v>
      </c>
      <c r="F24" s="363">
        <f>'[3]Raw Strats'!F229</f>
        <v>0</v>
      </c>
      <c r="G24" s="366">
        <f>'[3]Raw Strats'!C229</f>
        <v>0</v>
      </c>
      <c r="H24" s="367">
        <f>'[3]Raw Strats'!E229</f>
        <v>0</v>
      </c>
      <c r="I24" s="252"/>
    </row>
    <row r="25" spans="2:9">
      <c r="B25" s="471" t="s">
        <v>85</v>
      </c>
      <c r="C25" s="94"/>
      <c r="D25" s="362">
        <f>'[3]Raw Strats'!B230</f>
        <v>0</v>
      </c>
      <c r="E25" s="362">
        <f>'[3]Raw Strats'!D230</f>
        <v>0</v>
      </c>
      <c r="F25" s="363">
        <f>'[3]Raw Strats'!F230</f>
        <v>0</v>
      </c>
      <c r="G25" s="366">
        <f>'[3]Raw Strats'!C230</f>
        <v>0</v>
      </c>
      <c r="H25" s="367">
        <f>'[3]Raw Strats'!E230</f>
        <v>0</v>
      </c>
      <c r="I25" s="252"/>
    </row>
    <row r="26" spans="2:9">
      <c r="B26" s="471" t="s">
        <v>86</v>
      </c>
      <c r="C26" s="94"/>
      <c r="D26" s="362">
        <f>'[3]Raw Strats'!B231</f>
        <v>0</v>
      </c>
      <c r="E26" s="362">
        <f>'[3]Raw Strats'!D231</f>
        <v>0</v>
      </c>
      <c r="F26" s="363">
        <f>'[3]Raw Strats'!F231</f>
        <v>0</v>
      </c>
      <c r="G26" s="366">
        <f>'[3]Raw Strats'!C231</f>
        <v>0</v>
      </c>
      <c r="H26" s="367">
        <f>'[3]Raw Strats'!E231</f>
        <v>0</v>
      </c>
      <c r="I26" s="252"/>
    </row>
    <row r="27" spans="2:9">
      <c r="B27" s="471" t="s">
        <v>87</v>
      </c>
      <c r="C27" s="94"/>
      <c r="D27" s="362">
        <f>'[3]Raw Strats'!B232</f>
        <v>0</v>
      </c>
      <c r="E27" s="362">
        <f>'[3]Raw Strats'!D232</f>
        <v>0</v>
      </c>
      <c r="F27" s="363">
        <f>'[3]Raw Strats'!F232</f>
        <v>0</v>
      </c>
      <c r="G27" s="366">
        <f>'[3]Raw Strats'!C232</f>
        <v>0</v>
      </c>
      <c r="H27" s="367">
        <f>'[3]Raw Strats'!E232</f>
        <v>0</v>
      </c>
      <c r="I27" s="252"/>
    </row>
    <row r="28" spans="2:9" ht="12.75" thickBot="1">
      <c r="B28" s="471" t="s">
        <v>88</v>
      </c>
      <c r="C28" s="95"/>
      <c r="D28" s="362">
        <f>'[3]Raw Strats'!B233</f>
        <v>6</v>
      </c>
      <c r="E28" s="362">
        <f>'[3]Raw Strats'!D233</f>
        <v>412357.6</v>
      </c>
      <c r="F28" s="363">
        <f>'[3]Raw Strats'!F233</f>
        <v>30611.49</v>
      </c>
      <c r="G28" s="366">
        <f>'[3]Raw Strats'!C233</f>
        <v>0</v>
      </c>
      <c r="H28" s="367">
        <f>'[3]Raw Strats'!E233</f>
        <v>0</v>
      </c>
      <c r="I28" s="252"/>
    </row>
    <row r="29" spans="2:9" ht="12.75" thickBot="1">
      <c r="B29" s="368" t="s">
        <v>89</v>
      </c>
      <c r="C29" s="369"/>
      <c r="D29" s="85">
        <f>'[3]Raw Strats'!B235</f>
        <v>223117</v>
      </c>
      <c r="E29" s="85">
        <f>'[3]Raw Strats'!D235</f>
        <v>24553460850.580002</v>
      </c>
      <c r="F29" s="85">
        <f>SUM(F16:F28)</f>
        <v>3882043.17</v>
      </c>
      <c r="G29" s="482">
        <f>'[3]Raw Strats'!C235</f>
        <v>100</v>
      </c>
      <c r="H29" s="483">
        <f>'[3]Raw Strats'!E235</f>
        <v>100</v>
      </c>
      <c r="I29" s="252"/>
    </row>
    <row r="30" spans="2:9">
      <c r="B30" s="518"/>
      <c r="C30" s="518"/>
      <c r="D30" s="518"/>
      <c r="E30" s="518"/>
      <c r="F30" s="518"/>
      <c r="G30" s="518"/>
      <c r="H30" s="518"/>
      <c r="I30" s="252"/>
    </row>
    <row r="31" spans="2:9" ht="12.75" thickBot="1">
      <c r="B31" s="185"/>
      <c r="C31" s="185"/>
      <c r="D31" s="185"/>
      <c r="E31" s="185"/>
      <c r="F31" s="185"/>
      <c r="G31" s="288"/>
      <c r="H31" s="288"/>
      <c r="I31" s="252"/>
    </row>
    <row r="32" spans="2:9">
      <c r="B32" s="521" t="s">
        <v>455</v>
      </c>
      <c r="C32" s="77"/>
      <c r="D32" s="303" t="s">
        <v>69</v>
      </c>
      <c r="E32" s="76" t="s">
        <v>90</v>
      </c>
      <c r="F32" s="185"/>
      <c r="G32" s="288"/>
      <c r="H32" s="288"/>
      <c r="I32" s="252"/>
    </row>
    <row r="33" spans="2:9" ht="12.75" thickBot="1">
      <c r="B33" s="522"/>
      <c r="C33" s="91"/>
      <c r="D33" s="370"/>
      <c r="E33" s="266" t="s">
        <v>74</v>
      </c>
      <c r="F33" s="185"/>
      <c r="G33" s="288"/>
      <c r="H33" s="288"/>
      <c r="I33" s="252"/>
    </row>
    <row r="34" spans="2:9">
      <c r="B34" s="237"/>
      <c r="C34" s="43"/>
      <c r="D34" s="371"/>
      <c r="E34" s="372"/>
      <c r="F34" s="185"/>
      <c r="G34" s="373"/>
      <c r="H34" s="373"/>
      <c r="I34" s="252"/>
    </row>
    <row r="35" spans="2:9">
      <c r="B35" s="241" t="s">
        <v>91</v>
      </c>
      <c r="C35" s="44"/>
      <c r="D35" s="374">
        <v>24</v>
      </c>
      <c r="E35" s="374">
        <v>2295294.7999999998</v>
      </c>
      <c r="F35" s="252"/>
      <c r="H35" s="373"/>
      <c r="I35" s="252"/>
    </row>
    <row r="36" spans="2:9">
      <c r="B36" s="241" t="s">
        <v>92</v>
      </c>
      <c r="C36" s="44"/>
      <c r="D36" s="374">
        <v>2525</v>
      </c>
      <c r="E36" s="374">
        <v>287451997.19999969</v>
      </c>
      <c r="F36" s="252"/>
      <c r="H36" s="373"/>
      <c r="I36" s="185"/>
    </row>
    <row r="37" spans="2:9" ht="12.75" thickBot="1">
      <c r="B37" s="42"/>
      <c r="C37" s="375"/>
      <c r="D37" s="376"/>
      <c r="E37" s="377"/>
      <c r="F37" s="185"/>
      <c r="G37" s="378"/>
      <c r="H37" s="378"/>
      <c r="I37" s="185"/>
    </row>
    <row r="38" spans="2:9">
      <c r="B38" s="31" t="s">
        <v>93</v>
      </c>
      <c r="C38" s="379"/>
      <c r="D38" s="379"/>
      <c r="E38" s="185"/>
      <c r="F38" s="185"/>
      <c r="G38" s="378"/>
      <c r="H38" s="378"/>
      <c r="I38" s="185"/>
    </row>
    <row r="39" spans="2:9" ht="12.75" thickBot="1">
      <c r="B39" s="294"/>
      <c r="C39" s="378"/>
      <c r="D39" s="380"/>
      <c r="E39" s="380"/>
      <c r="F39" s="381"/>
      <c r="G39" s="378"/>
      <c r="H39" s="378"/>
      <c r="I39" s="185"/>
    </row>
    <row r="40" spans="2:9">
      <c r="B40" s="521" t="s">
        <v>456</v>
      </c>
      <c r="C40" s="77"/>
      <c r="D40" s="303" t="s">
        <v>69</v>
      </c>
      <c r="E40" s="76" t="s">
        <v>94</v>
      </c>
      <c r="F40" s="381"/>
      <c r="G40" s="378"/>
      <c r="H40" s="378"/>
      <c r="I40" s="185"/>
    </row>
    <row r="41" spans="2:9" ht="12.75" thickBot="1">
      <c r="B41" s="522"/>
      <c r="C41" s="91"/>
      <c r="D41" s="370"/>
      <c r="E41" s="266" t="s">
        <v>74</v>
      </c>
      <c r="F41" s="381"/>
      <c r="G41" s="378"/>
      <c r="H41" s="378"/>
      <c r="I41" s="185"/>
    </row>
    <row r="42" spans="2:9">
      <c r="B42" s="382"/>
      <c r="C42" s="43"/>
      <c r="D42" s="383"/>
      <c r="E42" s="384"/>
      <c r="F42" s="381"/>
      <c r="G42" s="378"/>
      <c r="H42" s="378"/>
      <c r="I42" s="185"/>
    </row>
    <row r="43" spans="2:9">
      <c r="B43" s="241" t="s">
        <v>95</v>
      </c>
      <c r="C43" s="44"/>
      <c r="D43" s="374">
        <v>0</v>
      </c>
      <c r="E43" s="374">
        <v>0</v>
      </c>
      <c r="G43" s="378"/>
      <c r="H43" s="378"/>
      <c r="I43" s="185"/>
    </row>
    <row r="44" spans="2:9">
      <c r="B44" s="241" t="s">
        <v>96</v>
      </c>
      <c r="C44" s="44"/>
      <c r="D44" s="374">
        <v>0</v>
      </c>
      <c r="E44" s="374">
        <v>0</v>
      </c>
      <c r="G44" s="378"/>
      <c r="H44" s="378"/>
      <c r="I44" s="185"/>
    </row>
    <row r="45" spans="2:9">
      <c r="B45" s="241" t="s">
        <v>97</v>
      </c>
      <c r="C45" s="44"/>
      <c r="D45" s="374">
        <v>0</v>
      </c>
      <c r="E45" s="374">
        <v>0</v>
      </c>
      <c r="G45" s="378"/>
      <c r="H45" s="378"/>
      <c r="I45" s="185"/>
    </row>
    <row r="46" spans="2:9" ht="12.75" thickBot="1">
      <c r="B46" s="385"/>
      <c r="C46" s="375"/>
      <c r="D46" s="386"/>
      <c r="E46" s="387"/>
      <c r="F46" s="378"/>
      <c r="G46" s="378"/>
      <c r="H46" s="378"/>
      <c r="I46" s="185"/>
    </row>
    <row r="47" spans="2:9" ht="12.75" thickBot="1">
      <c r="B47" s="185"/>
      <c r="C47" s="185"/>
      <c r="D47" s="185"/>
      <c r="E47" s="185"/>
      <c r="F47" s="378"/>
      <c r="G47" s="378"/>
      <c r="H47" s="378"/>
      <c r="I47" s="185"/>
    </row>
    <row r="48" spans="2:9">
      <c r="B48" s="521" t="s">
        <v>457</v>
      </c>
      <c r="C48" s="77"/>
      <c r="D48" s="303" t="s">
        <v>69</v>
      </c>
      <c r="E48" s="76" t="s">
        <v>70</v>
      </c>
      <c r="F48" s="378"/>
      <c r="G48" s="378"/>
      <c r="H48" s="378"/>
      <c r="I48" s="185"/>
    </row>
    <row r="49" spans="2:9" ht="12.75" thickBot="1">
      <c r="B49" s="522"/>
      <c r="C49" s="75"/>
      <c r="D49" s="73"/>
      <c r="E49" s="73" t="s">
        <v>74</v>
      </c>
      <c r="F49" s="378"/>
      <c r="G49" s="378"/>
      <c r="H49" s="378"/>
      <c r="I49" s="185"/>
    </row>
    <row r="50" spans="2:9">
      <c r="B50" s="388"/>
      <c r="C50" s="389"/>
      <c r="D50" s="390"/>
      <c r="E50" s="391"/>
      <c r="F50" s="378"/>
      <c r="G50" s="378"/>
      <c r="H50" s="378"/>
      <c r="I50" s="185"/>
    </row>
    <row r="51" spans="2:9">
      <c r="B51" s="241" t="s">
        <v>98</v>
      </c>
      <c r="C51" s="44"/>
      <c r="D51" s="374">
        <v>0</v>
      </c>
      <c r="E51" s="374">
        <v>0</v>
      </c>
      <c r="G51" s="378"/>
      <c r="H51" s="378"/>
      <c r="I51" s="185"/>
    </row>
    <row r="52" spans="2:9">
      <c r="B52" s="241"/>
      <c r="C52" s="44"/>
      <c r="D52" s="392"/>
      <c r="E52" s="393"/>
      <c r="F52" s="378"/>
      <c r="G52" s="378"/>
      <c r="H52" s="378"/>
      <c r="I52" s="185"/>
    </row>
    <row r="53" spans="2:9">
      <c r="B53" s="241" t="s">
        <v>99</v>
      </c>
      <c r="C53" s="44"/>
      <c r="D53" s="374">
        <v>0</v>
      </c>
      <c r="E53" s="374">
        <v>0</v>
      </c>
      <c r="G53" s="378"/>
      <c r="H53" s="378"/>
      <c r="I53" s="185"/>
    </row>
    <row r="54" spans="2:9">
      <c r="B54" s="241" t="s">
        <v>100</v>
      </c>
      <c r="C54" s="44"/>
      <c r="D54" s="374">
        <v>0</v>
      </c>
      <c r="E54" s="374">
        <v>0</v>
      </c>
      <c r="G54" s="378"/>
      <c r="H54" s="378"/>
      <c r="I54" s="185"/>
    </row>
    <row r="55" spans="2:9">
      <c r="B55" s="241" t="s">
        <v>101</v>
      </c>
      <c r="C55" s="44"/>
      <c r="D55" s="374">
        <v>0</v>
      </c>
      <c r="E55" s="374">
        <v>0</v>
      </c>
      <c r="I55" s="185"/>
    </row>
    <row r="56" spans="2:9">
      <c r="B56" s="241"/>
      <c r="C56" s="44"/>
      <c r="D56" s="392"/>
      <c r="E56" s="393"/>
      <c r="F56" s="378"/>
      <c r="G56" s="378"/>
      <c r="H56" s="378"/>
      <c r="I56" s="185"/>
    </row>
    <row r="57" spans="2:9">
      <c r="B57" s="241" t="s">
        <v>102</v>
      </c>
      <c r="C57" s="44"/>
      <c r="D57" s="374">
        <v>0</v>
      </c>
      <c r="E57" s="374">
        <v>0</v>
      </c>
      <c r="G57" s="378"/>
      <c r="H57" s="378"/>
      <c r="I57" s="185"/>
    </row>
    <row r="58" spans="2:9" ht="12.75" thickBot="1">
      <c r="B58" s="42"/>
      <c r="C58" s="375"/>
      <c r="D58" s="394"/>
      <c r="E58" s="395"/>
      <c r="F58" s="378"/>
      <c r="G58" s="378"/>
      <c r="H58" s="378"/>
      <c r="I58" s="185"/>
    </row>
    <row r="59" spans="2:9">
      <c r="I59" s="185"/>
    </row>
    <row r="60" spans="2:9">
      <c r="I60" s="185"/>
    </row>
    <row r="62" spans="2:9">
      <c r="I62" s="185"/>
    </row>
    <row r="63" spans="2:9">
      <c r="I63" s="185"/>
    </row>
    <row r="64" spans="2:9">
      <c r="I64" s="185"/>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7" orientation="landscape" r:id="rId1"/>
  <headerFooter>
    <oddHeader>&amp;CCovered Bond Investors' Report - January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topLeftCell="F1" zoomScaleNormal="100" workbookViewId="0">
      <selection activeCell="I20" sqref="I20"/>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58.140625" style="11" bestFit="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302" t="s">
        <v>103</v>
      </c>
      <c r="C2" s="77"/>
      <c r="D2" s="303" t="s">
        <v>69</v>
      </c>
      <c r="E2" s="76" t="s">
        <v>75</v>
      </c>
      <c r="F2" s="302" t="s">
        <v>70</v>
      </c>
      <c r="G2" s="76" t="s">
        <v>75</v>
      </c>
      <c r="I2" s="235"/>
      <c r="J2" s="76" t="s">
        <v>105</v>
      </c>
      <c r="K2" s="87" t="s">
        <v>70</v>
      </c>
    </row>
    <row r="3" spans="2:12" ht="13.5" thickBot="1">
      <c r="B3" s="72" t="s">
        <v>106</v>
      </c>
      <c r="C3" s="75"/>
      <c r="D3" s="74" t="s">
        <v>107</v>
      </c>
      <c r="E3" s="73" t="s">
        <v>108</v>
      </c>
      <c r="F3" s="72" t="s">
        <v>74</v>
      </c>
      <c r="G3" s="73" t="s">
        <v>109</v>
      </c>
      <c r="I3" s="90" t="s">
        <v>104</v>
      </c>
      <c r="J3" s="236" t="s">
        <v>110</v>
      </c>
      <c r="K3" s="236" t="s">
        <v>110</v>
      </c>
    </row>
    <row r="4" spans="2:12" ht="13.5" thickBot="1">
      <c r="B4" s="529" t="s">
        <v>111</v>
      </c>
      <c r="C4" s="530"/>
      <c r="D4" s="79">
        <f>'[3]Raw Strats'!C207</f>
        <v>1425</v>
      </c>
      <c r="E4" s="71">
        <f>'[3]Raw Strats'!D207</f>
        <v>0.64</v>
      </c>
      <c r="F4" s="238">
        <f>'[3]Raw Strats'!E207</f>
        <v>62972493.630000003</v>
      </c>
      <c r="G4" s="239">
        <f>'[3]Raw Strats'!F207</f>
        <v>0.26</v>
      </c>
      <c r="I4" s="72"/>
      <c r="J4" s="240"/>
      <c r="K4" s="73" t="s">
        <v>74</v>
      </c>
    </row>
    <row r="5" spans="2:12">
      <c r="B5" s="531" t="s">
        <v>112</v>
      </c>
      <c r="C5" s="532"/>
      <c r="D5" s="242">
        <f>'[3]Raw Strats'!C208</f>
        <v>80092</v>
      </c>
      <c r="E5" s="243">
        <f>'[3]Raw Strats'!D208</f>
        <v>35.9</v>
      </c>
      <c r="F5" s="244">
        <f>'[3]Raw Strats'!E208</f>
        <v>9169140128.5200005</v>
      </c>
      <c r="G5" s="245">
        <f>'[3]Raw Strats'!F208</f>
        <v>37.340000000000003</v>
      </c>
      <c r="I5" s="237" t="s">
        <v>113</v>
      </c>
      <c r="J5" s="246">
        <f>'[3]IR Data'!B18</f>
        <v>19999</v>
      </c>
      <c r="K5" s="247">
        <f>'[3]IR Data'!C18</f>
        <v>2550494969.1300001</v>
      </c>
    </row>
    <row r="6" spans="2:12">
      <c r="B6" s="531" t="s">
        <v>114</v>
      </c>
      <c r="C6" s="532"/>
      <c r="D6" s="242">
        <f>'[3]Raw Strats'!C209</f>
        <v>58272</v>
      </c>
      <c r="E6" s="243">
        <f>'[3]Raw Strats'!D209</f>
        <v>26.12</v>
      </c>
      <c r="F6" s="244">
        <f>'[3]Raw Strats'!E209</f>
        <v>7097747669.1099997</v>
      </c>
      <c r="G6" s="245">
        <f>'[3]Raw Strats'!F209</f>
        <v>28.91</v>
      </c>
      <c r="I6" s="327" t="s">
        <v>447</v>
      </c>
      <c r="J6" s="248">
        <f>'[3]IR Data'!C23</f>
        <v>2255</v>
      </c>
      <c r="K6" s="248">
        <f>'[3]IR Data'!C24</f>
        <v>292913026.46000195</v>
      </c>
      <c r="L6" s="249"/>
    </row>
    <row r="7" spans="2:12" ht="13.5" thickBot="1">
      <c r="B7" s="531" t="s">
        <v>115</v>
      </c>
      <c r="C7" s="532"/>
      <c r="D7" s="242">
        <f>'[3]Raw Strats'!C210+'[3]Raw Strats'!C211</f>
        <v>83314</v>
      </c>
      <c r="E7" s="243">
        <f>'[3]Raw Strats'!D210+'[3]Raw Strats'!D211</f>
        <v>37.340000000000003</v>
      </c>
      <c r="F7" s="244">
        <f>'[3]Raw Strats'!E210+'[3]Raw Strats'!E211</f>
        <v>8223602183.7799997</v>
      </c>
      <c r="G7" s="245">
        <f>'[3]Raw Strats'!F210+'[3]Raw Strats'!F211</f>
        <v>33.49</v>
      </c>
      <c r="I7" s="42" t="s">
        <v>116</v>
      </c>
      <c r="J7" s="250">
        <f>'[3]IR Data'!B19</f>
        <v>2676</v>
      </c>
      <c r="K7" s="250">
        <f>'[3]IR Data'!C19</f>
        <v>352213089.77000046</v>
      </c>
      <c r="L7" s="249"/>
    </row>
    <row r="8" spans="2:12" ht="13.5" thickBot="1">
      <c r="B8" s="461" t="s">
        <v>117</v>
      </c>
      <c r="C8" s="462"/>
      <c r="D8" s="242">
        <f>'[3]Raw Strats'!C212</f>
        <v>14</v>
      </c>
      <c r="E8" s="243">
        <f>'[3]Raw Strats'!D212</f>
        <v>0.01</v>
      </c>
      <c r="F8" s="244">
        <f>'[3]Raw Strats'!E212</f>
        <v>-1624.46</v>
      </c>
      <c r="G8" s="245">
        <f>'[3]Raw Strats'!F212</f>
        <v>0</v>
      </c>
      <c r="I8" s="251"/>
      <c r="J8" s="251"/>
      <c r="K8" s="251"/>
      <c r="L8" s="252"/>
    </row>
    <row r="9" spans="2:12" ht="13.5" thickBot="1">
      <c r="B9" s="533" t="s">
        <v>89</v>
      </c>
      <c r="C9" s="534"/>
      <c r="D9" s="253">
        <f>'[3]Raw Strats'!C213</f>
        <v>223117</v>
      </c>
      <c r="E9" s="254">
        <f>'[3]Raw Strats'!D213</f>
        <v>100</v>
      </c>
      <c r="F9" s="255">
        <f>'[3]Raw Strats'!E213</f>
        <v>24553460850.580002</v>
      </c>
      <c r="G9" s="256">
        <f>'[3]Raw Strats'!F213</f>
        <v>100</v>
      </c>
      <c r="I9" s="257"/>
      <c r="J9" s="257"/>
      <c r="K9" s="257"/>
      <c r="L9" s="252"/>
    </row>
    <row r="10" spans="2:12">
      <c r="B10" s="535"/>
      <c r="C10" s="535"/>
      <c r="D10" s="258"/>
      <c r="E10" s="259"/>
      <c r="F10" s="258"/>
      <c r="G10" s="259"/>
      <c r="I10" s="257"/>
      <c r="J10" s="260"/>
      <c r="K10" s="257"/>
      <c r="L10" s="252"/>
    </row>
    <row r="11" spans="2:12" ht="13.5" thickBot="1">
      <c r="B11" s="528"/>
      <c r="C11" s="528"/>
      <c r="D11" s="528"/>
      <c r="E11" s="528"/>
      <c r="F11" s="528"/>
      <c r="G11" s="528"/>
      <c r="I11" s="261"/>
      <c r="J11" s="261"/>
      <c r="K11" s="262"/>
    </row>
    <row r="12" spans="2:12" ht="24">
      <c r="B12" s="304" t="s">
        <v>354</v>
      </c>
      <c r="C12" s="77"/>
      <c r="D12" s="303" t="s">
        <v>69</v>
      </c>
      <c r="E12" s="87" t="s">
        <v>75</v>
      </c>
      <c r="F12" s="304" t="s">
        <v>70</v>
      </c>
      <c r="G12" s="87" t="s">
        <v>75</v>
      </c>
      <c r="H12" s="180"/>
      <c r="I12" s="263" t="s">
        <v>118</v>
      </c>
      <c r="J12" s="263" t="s">
        <v>119</v>
      </c>
      <c r="K12" s="263" t="s">
        <v>120</v>
      </c>
      <c r="L12" s="264" t="s">
        <v>121</v>
      </c>
    </row>
    <row r="13" spans="2:12" ht="13.5" thickBot="1">
      <c r="B13" s="265" t="s">
        <v>106</v>
      </c>
      <c r="C13" s="91"/>
      <c r="D13" s="74" t="s">
        <v>107</v>
      </c>
      <c r="E13" s="266" t="s">
        <v>108</v>
      </c>
      <c r="F13" s="265" t="s">
        <v>74</v>
      </c>
      <c r="G13" s="266" t="s">
        <v>109</v>
      </c>
      <c r="H13" s="267"/>
      <c r="I13" s="268"/>
      <c r="J13" s="268" t="s">
        <v>75</v>
      </c>
      <c r="K13" s="268" t="s">
        <v>75</v>
      </c>
      <c r="L13" s="269" t="s">
        <v>75</v>
      </c>
    </row>
    <row r="14" spans="2:12" ht="13.5" thickBot="1">
      <c r="B14" s="460" t="s">
        <v>122</v>
      </c>
      <c r="C14" s="88"/>
      <c r="D14" s="270">
        <f>'[2]Raw Strats'!B173</f>
        <v>84458</v>
      </c>
      <c r="E14" s="239">
        <f>'[2]Raw Strats'!C173</f>
        <v>37.85</v>
      </c>
      <c r="F14" s="271">
        <f>'[2]Raw Strats'!D173</f>
        <v>11830989228.34</v>
      </c>
      <c r="G14" s="239">
        <f>'[2]Raw Strats'!E173</f>
        <v>48.18</v>
      </c>
      <c r="H14" s="272"/>
      <c r="I14" s="273" t="s">
        <v>124</v>
      </c>
      <c r="J14" s="274"/>
      <c r="K14" s="274"/>
      <c r="L14" s="275"/>
    </row>
    <row r="15" spans="2:12" ht="13.5" thickBot="1">
      <c r="B15" s="42" t="s">
        <v>123</v>
      </c>
      <c r="C15" s="89"/>
      <c r="D15" s="276">
        <f>'[2]Raw Strats'!B174</f>
        <v>138659</v>
      </c>
      <c r="E15" s="245">
        <f>'[2]Raw Strats'!C174</f>
        <v>62.15</v>
      </c>
      <c r="F15" s="277">
        <f>'[2]Raw Strats'!D174</f>
        <v>12722471622.24</v>
      </c>
      <c r="G15" s="245">
        <f>'[2]Raw Strats'!E174</f>
        <v>51.82</v>
      </c>
      <c r="I15" s="278" t="s">
        <v>125</v>
      </c>
      <c r="J15" s="279">
        <f>'[3]CPR Summary'!B7</f>
        <v>2.8551488224102747E-2</v>
      </c>
      <c r="K15" s="279">
        <f>'[3]CPR Summary'!C7</f>
        <v>7.8258239748314362E-2</v>
      </c>
      <c r="L15" s="279">
        <f>'[3]CPR Summary'!D7</f>
        <v>0.28078673488940575</v>
      </c>
    </row>
    <row r="16" spans="2:12" ht="13.5" thickBot="1">
      <c r="B16" s="463" t="s">
        <v>89</v>
      </c>
      <c r="C16" s="45"/>
      <c r="D16" s="280">
        <f>'[2]Raw Strats'!B176</f>
        <v>223117</v>
      </c>
      <c r="E16" s="281">
        <f>'[2]Raw Strats'!C176</f>
        <v>100</v>
      </c>
      <c r="F16" s="280">
        <f>'[2]Raw Strats'!D176</f>
        <v>24553460850.580002</v>
      </c>
      <c r="G16" s="281">
        <f>'[2]Raw Strats'!E176</f>
        <v>100</v>
      </c>
      <c r="I16" s="278" t="s">
        <v>126</v>
      </c>
      <c r="J16" s="279">
        <f>'[3]CPR Summary'!B8</f>
        <v>2.4774719848292423E-2</v>
      </c>
      <c r="K16" s="279">
        <f>'[3]CPR Summary'!C8</f>
        <v>7.5304177483533685E-2</v>
      </c>
      <c r="L16" s="279">
        <f>'[3]CPR Summary'!D8</f>
        <v>0.27393720497430052</v>
      </c>
    </row>
    <row r="17" spans="2:12" ht="13.5" thickBot="1">
      <c r="B17" s="31"/>
      <c r="C17" s="282"/>
      <c r="D17" s="283"/>
      <c r="E17" s="284"/>
      <c r="F17" s="283"/>
      <c r="G17" s="284"/>
      <c r="I17" s="273" t="s">
        <v>127</v>
      </c>
      <c r="J17" s="285"/>
      <c r="K17" s="286"/>
      <c r="L17" s="287"/>
    </row>
    <row r="18" spans="2:12" ht="13.5" thickBot="1">
      <c r="H18" s="288"/>
      <c r="I18" s="278" t="s">
        <v>125</v>
      </c>
      <c r="J18" s="289">
        <f>'[3]CPR Summary'!B10</f>
        <v>2.5763975262383405E-2</v>
      </c>
      <c r="K18" s="289">
        <f>'[3]CPR Summary'!C10</f>
        <v>7.0571919099915892E-2</v>
      </c>
      <c r="L18" s="289">
        <f>'[3]CPR Summary'!D10</f>
        <v>0.26194689862576426</v>
      </c>
    </row>
    <row r="19" spans="2:12" ht="13.5" thickBot="1">
      <c r="B19" s="302" t="s">
        <v>128</v>
      </c>
      <c r="C19" s="77"/>
      <c r="D19" s="303" t="s">
        <v>69</v>
      </c>
      <c r="E19" s="76" t="s">
        <v>75</v>
      </c>
      <c r="F19" s="302" t="s">
        <v>70</v>
      </c>
      <c r="G19" s="76" t="s">
        <v>75</v>
      </c>
      <c r="H19" s="288"/>
      <c r="I19" s="290" t="s">
        <v>126</v>
      </c>
      <c r="J19" s="291">
        <f>'[3]CPR Summary'!B11</f>
        <v>2.1864572167640293E-2</v>
      </c>
      <c r="K19" s="291">
        <f>'[3]CPR Summary'!C11</f>
        <v>6.7929998761601773E-2</v>
      </c>
      <c r="L19" s="291">
        <f>'[3]CPR Summary'!D11</f>
        <v>0.25704979568657349</v>
      </c>
    </row>
    <row r="20" spans="2:12" ht="13.5" thickBot="1">
      <c r="B20" s="265" t="s">
        <v>106</v>
      </c>
      <c r="C20" s="91"/>
      <c r="D20" s="74" t="s">
        <v>107</v>
      </c>
      <c r="E20" s="73" t="s">
        <v>108</v>
      </c>
      <c r="F20" s="72" t="s">
        <v>74</v>
      </c>
      <c r="G20" s="73" t="s">
        <v>109</v>
      </c>
      <c r="H20" s="267"/>
      <c r="I20" s="31" t="s">
        <v>479</v>
      </c>
      <c r="J20" s="292"/>
      <c r="K20" s="292"/>
      <c r="L20" s="292"/>
    </row>
    <row r="21" spans="2:12">
      <c r="B21" s="460" t="s">
        <v>129</v>
      </c>
      <c r="C21" s="43"/>
      <c r="D21" s="293">
        <f>'[2]Raw Strats'!B160</f>
        <v>122654</v>
      </c>
      <c r="E21" s="245">
        <f>'[2]Raw Strats'!C160</f>
        <v>54.97</v>
      </c>
      <c r="F21" s="271">
        <f>'[2]Raw Strats'!D160</f>
        <v>12798739834.4</v>
      </c>
      <c r="G21" s="245">
        <f>'[2]Raw Strats'!E160</f>
        <v>52.13</v>
      </c>
      <c r="H21" s="272"/>
      <c r="J21" s="295"/>
      <c r="K21" s="296"/>
      <c r="L21" s="295"/>
    </row>
    <row r="22" spans="2:12">
      <c r="B22" s="461" t="s">
        <v>130</v>
      </c>
      <c r="C22" s="44"/>
      <c r="D22" s="297">
        <f>'[2]Raw Strats'!B161</f>
        <v>91093</v>
      </c>
      <c r="E22" s="245">
        <f>'[2]Raw Strats'!C161</f>
        <v>40.83</v>
      </c>
      <c r="F22" s="277">
        <f>'[2]Raw Strats'!D161</f>
        <v>11461507444.26</v>
      </c>
      <c r="G22" s="245">
        <f>'[2]Raw Strats'!E161</f>
        <v>46.68</v>
      </c>
      <c r="I22" s="294"/>
      <c r="J22" s="295"/>
      <c r="K22" s="296"/>
      <c r="L22" s="295"/>
    </row>
    <row r="23" spans="2:12" ht="13.5" thickBot="1">
      <c r="B23" s="461" t="s">
        <v>117</v>
      </c>
      <c r="C23" s="44"/>
      <c r="D23" s="297">
        <f>'[2]Raw Strats'!B162</f>
        <v>9370</v>
      </c>
      <c r="E23" s="245">
        <f>'[2]Raw Strats'!C162</f>
        <v>4.2</v>
      </c>
      <c r="F23" s="277">
        <f>'[2]Raw Strats'!D162</f>
        <v>293213571.92000002</v>
      </c>
      <c r="G23" s="245">
        <f>'[2]Raw Strats'!E162</f>
        <v>1.19</v>
      </c>
      <c r="I23" s="294"/>
    </row>
    <row r="24" spans="2:12" ht="13.5" thickBot="1">
      <c r="B24" s="463" t="s">
        <v>89</v>
      </c>
      <c r="C24" s="46"/>
      <c r="D24" s="92">
        <f>'[2]Raw Strats'!B163</f>
        <v>223117</v>
      </c>
      <c r="E24" s="298">
        <f>'[2]Raw Strats'!C163</f>
        <v>100</v>
      </c>
      <c r="F24" s="86">
        <f>'[2]Raw Strats'!D163</f>
        <v>24553460850.580002</v>
      </c>
      <c r="G24" s="298">
        <f>'[2]Raw Strats'!E163</f>
        <v>100</v>
      </c>
    </row>
    <row r="25" spans="2:12">
      <c r="B25" s="31"/>
      <c r="C25" s="299"/>
      <c r="D25" s="300"/>
      <c r="E25" s="301"/>
      <c r="F25" s="300"/>
      <c r="G25" s="301"/>
    </row>
    <row r="26" spans="2:12" ht="12.75" customHeight="1" thickBot="1">
      <c r="H26" s="288"/>
    </row>
    <row r="27" spans="2:12" ht="13.5" customHeight="1">
      <c r="B27" s="523" t="s">
        <v>131</v>
      </c>
      <c r="C27" s="524"/>
      <c r="D27" s="303" t="s">
        <v>69</v>
      </c>
      <c r="E27" s="76" t="s">
        <v>75</v>
      </c>
      <c r="F27" s="302" t="s">
        <v>70</v>
      </c>
      <c r="G27" s="76" t="s">
        <v>75</v>
      </c>
      <c r="I27" s="521" t="s">
        <v>132</v>
      </c>
      <c r="J27" s="525"/>
    </row>
    <row r="28" spans="2:12" ht="13.5" thickBot="1">
      <c r="B28" s="72" t="s">
        <v>74</v>
      </c>
      <c r="C28" s="75"/>
      <c r="D28" s="74" t="s">
        <v>107</v>
      </c>
      <c r="E28" s="73" t="s">
        <v>108</v>
      </c>
      <c r="F28" s="72" t="s">
        <v>74</v>
      </c>
      <c r="G28" s="73" t="s">
        <v>109</v>
      </c>
      <c r="I28" s="526"/>
      <c r="J28" s="527"/>
    </row>
    <row r="29" spans="2:12">
      <c r="B29" s="78" t="s">
        <v>133</v>
      </c>
      <c r="C29" s="93"/>
      <c r="D29" s="80">
        <f>'[2]Raw Strats'!B5+'[2]Raw Strats'!B4</f>
        <v>55822</v>
      </c>
      <c r="E29" s="308">
        <f>'[2]Raw Strats'!C5+'[2]Raw Strats'!C4</f>
        <v>25.02</v>
      </c>
      <c r="F29" s="80">
        <f>'[2]Raw Strats'!D5+'[2]Raw Strats'!D4</f>
        <v>1440760017.4499998</v>
      </c>
      <c r="G29" s="308">
        <f>'[2]Raw Strats'!E5+'[2]Raw Strats'!E4</f>
        <v>5.87</v>
      </c>
      <c r="I29" s="309" t="s">
        <v>134</v>
      </c>
      <c r="J29" s="310">
        <v>4.24E-2</v>
      </c>
    </row>
    <row r="30" spans="2:12">
      <c r="B30" s="311" t="s">
        <v>135</v>
      </c>
      <c r="C30" s="94"/>
      <c r="D30" s="312">
        <f>'[2]Raw Strats'!B6</f>
        <v>62648</v>
      </c>
      <c r="E30" s="182">
        <f>'[2]Raw Strats'!C6</f>
        <v>28.08</v>
      </c>
      <c r="F30" s="312">
        <f>'[2]Raw Strats'!D6</f>
        <v>4704263854.79</v>
      </c>
      <c r="G30" s="182">
        <f>'[2]Raw Strats'!E6</f>
        <v>19.16</v>
      </c>
      <c r="I30" s="313" t="s">
        <v>136</v>
      </c>
      <c r="J30" s="314">
        <v>39874</v>
      </c>
    </row>
    <row r="31" spans="2:12">
      <c r="B31" s="311" t="s">
        <v>137</v>
      </c>
      <c r="C31" s="94"/>
      <c r="D31" s="312">
        <f>'[2]Raw Strats'!B7</f>
        <v>51909</v>
      </c>
      <c r="E31" s="182">
        <f>'[2]Raw Strats'!C7</f>
        <v>23.27</v>
      </c>
      <c r="F31" s="312">
        <f>'[2]Raw Strats'!D7</f>
        <v>6376652833.4499998</v>
      </c>
      <c r="G31" s="182">
        <f>'[2]Raw Strats'!E7</f>
        <v>25.97</v>
      </c>
      <c r="I31" s="313" t="s">
        <v>138</v>
      </c>
      <c r="J31" s="315">
        <v>4.6899999999999997E-2</v>
      </c>
      <c r="K31" s="316"/>
    </row>
    <row r="32" spans="2:12" ht="13.5" thickBot="1">
      <c r="B32" s="311" t="s">
        <v>139</v>
      </c>
      <c r="C32" s="94"/>
      <c r="D32" s="312">
        <f>'[2]Raw Strats'!B8</f>
        <v>27274</v>
      </c>
      <c r="E32" s="182">
        <f>'[2]Raw Strats'!C8</f>
        <v>12.22</v>
      </c>
      <c r="F32" s="312">
        <f>'[2]Raw Strats'!D8</f>
        <v>4676928821.3299999</v>
      </c>
      <c r="G32" s="182">
        <f>'[2]Raw Strats'!E8</f>
        <v>19.05</v>
      </c>
      <c r="I32" s="317" t="s">
        <v>140</v>
      </c>
      <c r="J32" s="318">
        <v>39846</v>
      </c>
      <c r="K32" s="316"/>
    </row>
    <row r="33" spans="2:11">
      <c r="B33" s="311" t="s">
        <v>141</v>
      </c>
      <c r="C33" s="94"/>
      <c r="D33" s="312">
        <f>'[2]Raw Strats'!B9</f>
        <v>12206</v>
      </c>
      <c r="E33" s="182">
        <f>'[2]Raw Strats'!C9</f>
        <v>5.47</v>
      </c>
      <c r="F33" s="312">
        <f>'[2]Raw Strats'!D9</f>
        <v>2695313778.23</v>
      </c>
      <c r="G33" s="182">
        <f>'[2]Raw Strats'!E9</f>
        <v>10.98</v>
      </c>
    </row>
    <row r="34" spans="2:11">
      <c r="B34" s="311" t="s">
        <v>142</v>
      </c>
      <c r="C34" s="94"/>
      <c r="D34" s="312">
        <f>'[2]Raw Strats'!B10</f>
        <v>5534</v>
      </c>
      <c r="E34" s="182">
        <f>'[2]Raw Strats'!C10</f>
        <v>2.48</v>
      </c>
      <c r="F34" s="312">
        <f>'[2]Raw Strats'!D10</f>
        <v>1500766280.6700001</v>
      </c>
      <c r="G34" s="182">
        <f>'[2]Raw Strats'!E10</f>
        <v>6.11</v>
      </c>
    </row>
    <row r="35" spans="2:11">
      <c r="B35" s="311" t="s">
        <v>143</v>
      </c>
      <c r="C35" s="94"/>
      <c r="D35" s="312">
        <f>'[2]Raw Strats'!B11</f>
        <v>3059</v>
      </c>
      <c r="E35" s="182">
        <f>'[2]Raw Strats'!C11</f>
        <v>1.37</v>
      </c>
      <c r="F35" s="312">
        <f>'[2]Raw Strats'!D11</f>
        <v>982834660</v>
      </c>
      <c r="G35" s="182">
        <f>'[2]Raw Strats'!E11</f>
        <v>4</v>
      </c>
      <c r="I35" s="319"/>
      <c r="J35" s="319"/>
      <c r="K35" s="320"/>
    </row>
    <row r="36" spans="2:11">
      <c r="B36" s="311" t="s">
        <v>144</v>
      </c>
      <c r="C36" s="94"/>
      <c r="D36" s="312">
        <f>'[2]Raw Strats'!B12</f>
        <v>1629</v>
      </c>
      <c r="E36" s="182">
        <f>'[2]Raw Strats'!C12</f>
        <v>0.73</v>
      </c>
      <c r="F36" s="312">
        <f>'[2]Raw Strats'!D12</f>
        <v>604442881.55999994</v>
      </c>
      <c r="G36" s="182">
        <f>'[2]Raw Strats'!E12</f>
        <v>2.46</v>
      </c>
      <c r="I36" s="319"/>
      <c r="J36" s="319"/>
      <c r="K36" s="320"/>
    </row>
    <row r="37" spans="2:11">
      <c r="B37" s="311" t="s">
        <v>145</v>
      </c>
      <c r="C37" s="94"/>
      <c r="D37" s="312">
        <f>'[2]Raw Strats'!B13</f>
        <v>1030</v>
      </c>
      <c r="E37" s="182">
        <f>'[2]Raw Strats'!C13</f>
        <v>0.46</v>
      </c>
      <c r="F37" s="312">
        <f>'[2]Raw Strats'!D13</f>
        <v>433954747.26999998</v>
      </c>
      <c r="G37" s="182">
        <f>'[2]Raw Strats'!E13</f>
        <v>1.77</v>
      </c>
      <c r="I37" s="321"/>
      <c r="J37" s="322"/>
      <c r="K37" s="282"/>
    </row>
    <row r="38" spans="2:11">
      <c r="B38" s="311" t="s">
        <v>146</v>
      </c>
      <c r="C38" s="94"/>
      <c r="D38" s="312">
        <f>'[2]Raw Strats'!B14</f>
        <v>726</v>
      </c>
      <c r="E38" s="182">
        <f>'[2]Raw Strats'!C14</f>
        <v>0.33</v>
      </c>
      <c r="F38" s="312">
        <f>'[2]Raw Strats'!D14</f>
        <v>342727764.06</v>
      </c>
      <c r="G38" s="182">
        <f>'[2]Raw Strats'!E14</f>
        <v>1.4</v>
      </c>
      <c r="I38" s="321"/>
      <c r="J38" s="323"/>
      <c r="K38" s="282"/>
    </row>
    <row r="39" spans="2:11">
      <c r="B39" s="311" t="s">
        <v>147</v>
      </c>
      <c r="C39" s="94"/>
      <c r="D39" s="312">
        <f>'[2]Raw Strats'!B15</f>
        <v>467</v>
      </c>
      <c r="E39" s="182">
        <f>'[2]Raw Strats'!C15</f>
        <v>0.21</v>
      </c>
      <c r="F39" s="312">
        <f>'[2]Raw Strats'!D15</f>
        <v>241565024.00999999</v>
      </c>
      <c r="G39" s="182">
        <f>'[2]Raw Strats'!E15</f>
        <v>0.98</v>
      </c>
      <c r="I39" s="321"/>
      <c r="J39" s="322"/>
      <c r="K39" s="282"/>
    </row>
    <row r="40" spans="2:11">
      <c r="B40" s="311" t="s">
        <v>148</v>
      </c>
      <c r="C40" s="94"/>
      <c r="D40" s="312">
        <f>'[2]Raw Strats'!B16</f>
        <v>239</v>
      </c>
      <c r="E40" s="182">
        <f>'[2]Raw Strats'!C16</f>
        <v>0.11</v>
      </c>
      <c r="F40" s="312">
        <f>'[2]Raw Strats'!D16</f>
        <v>135909562.90000001</v>
      </c>
      <c r="G40" s="182">
        <f>'[2]Raw Strats'!E16</f>
        <v>0.55000000000000004</v>
      </c>
      <c r="J40" s="323"/>
      <c r="K40" s="282"/>
    </row>
    <row r="41" spans="2:11">
      <c r="B41" s="311" t="s">
        <v>149</v>
      </c>
      <c r="C41" s="94"/>
      <c r="D41" s="312">
        <f>'[2]Raw Strats'!B17</f>
        <v>159</v>
      </c>
      <c r="E41" s="182">
        <f>'[2]Raw Strats'!C17</f>
        <v>7.0000000000000007E-2</v>
      </c>
      <c r="F41" s="312">
        <f>'[2]Raw Strats'!D17</f>
        <v>98573315.829999998</v>
      </c>
      <c r="G41" s="182">
        <f>'[2]Raw Strats'!E17</f>
        <v>0.4</v>
      </c>
    </row>
    <row r="42" spans="2:11">
      <c r="B42" s="311" t="s">
        <v>150</v>
      </c>
      <c r="C42" s="94"/>
      <c r="D42" s="312">
        <f>'[2]Raw Strats'!B18</f>
        <v>122</v>
      </c>
      <c r="E42" s="182">
        <f>'[2]Raw Strats'!C18</f>
        <v>0.05</v>
      </c>
      <c r="F42" s="312">
        <f>'[2]Raw Strats'!D18</f>
        <v>81570389.980000004</v>
      </c>
      <c r="G42" s="182">
        <f>'[2]Raw Strats'!E18</f>
        <v>0.33</v>
      </c>
    </row>
    <row r="43" spans="2:11">
      <c r="B43" s="311" t="s">
        <v>151</v>
      </c>
      <c r="C43" s="94"/>
      <c r="D43" s="312">
        <f>'[2]Raw Strats'!B19</f>
        <v>69</v>
      </c>
      <c r="E43" s="182">
        <f>'[2]Raw Strats'!C19</f>
        <v>0.03</v>
      </c>
      <c r="F43" s="312">
        <f>'[2]Raw Strats'!D19</f>
        <v>49749272.75</v>
      </c>
      <c r="G43" s="182">
        <f>'[2]Raw Strats'!E19</f>
        <v>0.2</v>
      </c>
    </row>
    <row r="44" spans="2:11">
      <c r="B44" s="311" t="s">
        <v>152</v>
      </c>
      <c r="C44" s="94"/>
      <c r="D44" s="312">
        <f>'[2]Raw Strats'!B20</f>
        <v>79</v>
      </c>
      <c r="E44" s="182">
        <f>'[2]Raw Strats'!C20</f>
        <v>0.04</v>
      </c>
      <c r="F44" s="312">
        <f>'[2]Raw Strats'!D20</f>
        <v>60319132.100000001</v>
      </c>
      <c r="G44" s="182">
        <f>'[2]Raw Strats'!E20</f>
        <v>0.25</v>
      </c>
    </row>
    <row r="45" spans="2:11">
      <c r="B45" s="311" t="s">
        <v>153</v>
      </c>
      <c r="C45" s="94"/>
      <c r="D45" s="312">
        <f>'[2]Raw Strats'!B21</f>
        <v>49</v>
      </c>
      <c r="E45" s="182">
        <f>'[2]Raw Strats'!C21</f>
        <v>0.02</v>
      </c>
      <c r="F45" s="182">
        <f>'[2]Raw Strats'!D21</f>
        <v>39967852.289999999</v>
      </c>
      <c r="G45" s="182">
        <f>'[2]Raw Strats'!E21</f>
        <v>0.16</v>
      </c>
    </row>
    <row r="46" spans="2:11">
      <c r="B46" s="311" t="s">
        <v>154</v>
      </c>
      <c r="C46" s="94"/>
      <c r="D46" s="312">
        <f>'[2]Raw Strats'!B22</f>
        <v>45</v>
      </c>
      <c r="E46" s="182">
        <f>'[2]Raw Strats'!C22</f>
        <v>0.02</v>
      </c>
      <c r="F46" s="182">
        <f>'[2]Raw Strats'!D22</f>
        <v>38955518.340000004</v>
      </c>
      <c r="G46" s="182">
        <f>'[2]Raw Strats'!E22</f>
        <v>0.16</v>
      </c>
    </row>
    <row r="47" spans="2:11">
      <c r="B47" s="311" t="s">
        <v>155</v>
      </c>
      <c r="C47" s="94"/>
      <c r="D47" s="312">
        <f>'[2]Raw Strats'!B23</f>
        <v>26</v>
      </c>
      <c r="E47" s="182">
        <f>'[2]Raw Strats'!C23</f>
        <v>0.01</v>
      </c>
      <c r="F47" s="182">
        <f>'[2]Raw Strats'!D23</f>
        <v>23779778.010000002</v>
      </c>
      <c r="G47" s="182">
        <f>'[2]Raw Strats'!E23</f>
        <v>0.1</v>
      </c>
    </row>
    <row r="48" spans="2:11">
      <c r="B48" s="311" t="s">
        <v>156</v>
      </c>
      <c r="C48" s="94"/>
      <c r="D48" s="312">
        <f>'[2]Raw Strats'!B24</f>
        <v>20</v>
      </c>
      <c r="E48" s="182">
        <f>'[2]Raw Strats'!C24</f>
        <v>0.01</v>
      </c>
      <c r="F48" s="182">
        <f>'[2]Raw Strats'!D24</f>
        <v>19417397.739999998</v>
      </c>
      <c r="G48" s="182">
        <f>'[2]Raw Strats'!E24</f>
        <v>0.08</v>
      </c>
    </row>
    <row r="49" spans="2:7" ht="13.5" thickBot="1">
      <c r="B49" s="324" t="s">
        <v>157</v>
      </c>
      <c r="C49" s="95"/>
      <c r="D49" s="325">
        <f>'[2]Raw Strats'!B25</f>
        <v>5</v>
      </c>
      <c r="E49" s="183">
        <f>'[2]Raw Strats'!C25</f>
        <v>0</v>
      </c>
      <c r="F49" s="183">
        <f>'[2]Raw Strats'!D25</f>
        <v>5007967.82</v>
      </c>
      <c r="G49" s="183">
        <f>'[2]Raw Strats'!E25</f>
        <v>0.02</v>
      </c>
    </row>
    <row r="50" spans="2:7" ht="13.5" thickBot="1">
      <c r="B50" s="463" t="s">
        <v>89</v>
      </c>
      <c r="C50" s="46"/>
      <c r="D50" s="86">
        <f>'[2]Raw Strats'!B27</f>
        <v>223117</v>
      </c>
      <c r="E50" s="326">
        <f>'[2]Raw Strats'!C27</f>
        <v>100</v>
      </c>
      <c r="F50" s="92">
        <f>'[2]Raw Strats'!D27</f>
        <v>24553460850.580002</v>
      </c>
      <c r="G50" s="326">
        <f>'[2]Raw Strats'!E27</f>
        <v>100</v>
      </c>
    </row>
    <row r="51" spans="2:7">
      <c r="B51" s="24" t="s">
        <v>464</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January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topLeftCell="G16" zoomScaleNormal="100" workbookViewId="0">
      <selection activeCell="I32" sqref="I32:L45"/>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6" t="s">
        <v>158</v>
      </c>
      <c r="C2" s="303" t="s">
        <v>69</v>
      </c>
      <c r="D2" s="76" t="s">
        <v>75</v>
      </c>
      <c r="E2" s="302" t="s">
        <v>70</v>
      </c>
      <c r="F2" s="76" t="s">
        <v>75</v>
      </c>
      <c r="H2" s="235" t="s">
        <v>159</v>
      </c>
      <c r="I2" s="76" t="s">
        <v>69</v>
      </c>
      <c r="J2" s="76" t="s">
        <v>75</v>
      </c>
      <c r="K2" s="302" t="s">
        <v>70</v>
      </c>
      <c r="L2" s="76" t="s">
        <v>75</v>
      </c>
      <c r="M2" s="185"/>
    </row>
    <row r="3" spans="2:13" ht="13.5" thickBot="1">
      <c r="B3" s="266"/>
      <c r="C3" s="74" t="s">
        <v>107</v>
      </c>
      <c r="D3" s="73" t="s">
        <v>108</v>
      </c>
      <c r="E3" s="72" t="s">
        <v>74</v>
      </c>
      <c r="F3" s="73" t="s">
        <v>109</v>
      </c>
      <c r="H3" s="396" t="s">
        <v>160</v>
      </c>
      <c r="I3" s="73" t="s">
        <v>107</v>
      </c>
      <c r="J3" s="73" t="s">
        <v>108</v>
      </c>
      <c r="K3" s="72" t="s">
        <v>74</v>
      </c>
      <c r="L3" s="73" t="s">
        <v>109</v>
      </c>
      <c r="M3" s="185"/>
    </row>
    <row r="4" spans="2:13">
      <c r="B4" s="397" t="s">
        <v>161</v>
      </c>
      <c r="C4" s="398">
        <f>'[3]Raw Strats'!B139</f>
        <v>20899</v>
      </c>
      <c r="D4" s="399">
        <f>'[3]Raw Strats'!C139</f>
        <v>9.3699999999999992</v>
      </c>
      <c r="E4" s="400">
        <f>'[3]Raw Strats'!D139</f>
        <v>840125317.01999998</v>
      </c>
      <c r="F4" s="401">
        <f>'[3]Raw Strats'!E139</f>
        <v>3.42</v>
      </c>
      <c r="H4" s="460" t="s">
        <v>162</v>
      </c>
      <c r="I4" s="402">
        <f>'[3]Raw Strats'!B57</f>
        <v>38863</v>
      </c>
      <c r="J4" s="403">
        <f>'[3]Raw Strats'!C57</f>
        <v>17.420000000000002</v>
      </c>
      <c r="K4" s="402">
        <f>'[3]Raw Strats'!D57</f>
        <v>1069004228</v>
      </c>
      <c r="L4" s="403">
        <f>'[3]Raw Strats'!E57</f>
        <v>4.3499999999999996</v>
      </c>
    </row>
    <row r="5" spans="2:13">
      <c r="B5" s="278" t="s">
        <v>163</v>
      </c>
      <c r="C5" s="398">
        <f>'[3]Raw Strats'!B140</f>
        <v>31903</v>
      </c>
      <c r="D5" s="399">
        <f>'[3]Raw Strats'!C140</f>
        <v>14.3</v>
      </c>
      <c r="E5" s="404">
        <f>'[3]Raw Strats'!D140</f>
        <v>2321603837</v>
      </c>
      <c r="F5" s="401">
        <f>'[3]Raw Strats'!E140</f>
        <v>9.4600000000000009</v>
      </c>
      <c r="H5" s="461" t="s">
        <v>164</v>
      </c>
      <c r="I5" s="405">
        <f>'[3]Raw Strats'!B58</f>
        <v>47133</v>
      </c>
      <c r="J5" s="399">
        <f>'[3]Raw Strats'!C58</f>
        <v>21.12</v>
      </c>
      <c r="K5" s="405">
        <f>'[3]Raw Strats'!D58</f>
        <v>3589150952.3600001</v>
      </c>
      <c r="L5" s="399">
        <f>'[3]Raw Strats'!E58</f>
        <v>14.62</v>
      </c>
    </row>
    <row r="6" spans="2:13">
      <c r="B6" s="278" t="s">
        <v>165</v>
      </c>
      <c r="C6" s="398">
        <f>'[3]Raw Strats'!B141</f>
        <v>40029</v>
      </c>
      <c r="D6" s="399">
        <f>'[3]Raw Strats'!C141</f>
        <v>17.940000000000001</v>
      </c>
      <c r="E6" s="404">
        <f>'[3]Raw Strats'!D141</f>
        <v>3863824941.8899999</v>
      </c>
      <c r="F6" s="401">
        <f>'[3]Raw Strats'!E141</f>
        <v>15.74</v>
      </c>
      <c r="H6" s="461" t="s">
        <v>166</v>
      </c>
      <c r="I6" s="405">
        <f>'[3]Raw Strats'!B59</f>
        <v>65119</v>
      </c>
      <c r="J6" s="399">
        <f>'[3]Raw Strats'!C59</f>
        <v>29.19</v>
      </c>
      <c r="K6" s="405">
        <f>'[3]Raw Strats'!D59</f>
        <v>8441787217.3199997</v>
      </c>
      <c r="L6" s="399">
        <f>'[3]Raw Strats'!E59</f>
        <v>34.380000000000003</v>
      </c>
    </row>
    <row r="7" spans="2:13">
      <c r="B7" s="278" t="s">
        <v>167</v>
      </c>
      <c r="C7" s="398">
        <f>'[3]Raw Strats'!B142</f>
        <v>52285</v>
      </c>
      <c r="D7" s="399">
        <f>'[3]Raw Strats'!C142</f>
        <v>23.43</v>
      </c>
      <c r="E7" s="404">
        <f>'[3]Raw Strats'!D142</f>
        <v>6595989090.9899998</v>
      </c>
      <c r="F7" s="401">
        <f>'[3]Raw Strats'!E142</f>
        <v>26.86</v>
      </c>
      <c r="H7" s="461" t="s">
        <v>168</v>
      </c>
      <c r="I7" s="405">
        <f>'[3]Raw Strats'!B60</f>
        <v>17233</v>
      </c>
      <c r="J7" s="399">
        <f>'[3]Raw Strats'!C60</f>
        <v>7.72</v>
      </c>
      <c r="K7" s="405">
        <f>'[3]Raw Strats'!D60</f>
        <v>2661562436.48</v>
      </c>
      <c r="L7" s="399">
        <f>'[3]Raw Strats'!E60</f>
        <v>10.84</v>
      </c>
    </row>
    <row r="8" spans="2:13">
      <c r="B8" s="278" t="s">
        <v>169</v>
      </c>
      <c r="C8" s="398">
        <f>'[3]Raw Strats'!B143</f>
        <v>46836</v>
      </c>
      <c r="D8" s="399">
        <f>'[3]Raw Strats'!C143</f>
        <v>20.99</v>
      </c>
      <c r="E8" s="404">
        <f>'[3]Raw Strats'!D143</f>
        <v>6858391773.9899998</v>
      </c>
      <c r="F8" s="401">
        <f>'[3]Raw Strats'!E143</f>
        <v>27.93</v>
      </c>
      <c r="H8" s="461" t="s">
        <v>170</v>
      </c>
      <c r="I8" s="405">
        <f>'[3]Raw Strats'!B61</f>
        <v>15420</v>
      </c>
      <c r="J8" s="399">
        <f>'[3]Raw Strats'!C61</f>
        <v>6.91</v>
      </c>
      <c r="K8" s="405">
        <f>'[3]Raw Strats'!D61</f>
        <v>2290850398.9499998</v>
      </c>
      <c r="L8" s="399">
        <f>'[3]Raw Strats'!E61</f>
        <v>9.33</v>
      </c>
    </row>
    <row r="9" spans="2:13">
      <c r="B9" s="278" t="s">
        <v>171</v>
      </c>
      <c r="C9" s="398">
        <f>'[3]Raw Strats'!B144</f>
        <v>17806</v>
      </c>
      <c r="D9" s="399">
        <f>'[3]Raw Strats'!C144</f>
        <v>7.98</v>
      </c>
      <c r="E9" s="404">
        <f>'[3]Raw Strats'!D144</f>
        <v>2351945664.3400002</v>
      </c>
      <c r="F9" s="401">
        <f>'[3]Raw Strats'!E144</f>
        <v>9.58</v>
      </c>
      <c r="H9" s="461" t="s">
        <v>172</v>
      </c>
      <c r="I9" s="405">
        <f>'[3]Raw Strats'!B62</f>
        <v>14984</v>
      </c>
      <c r="J9" s="399">
        <f>'[3]Raw Strats'!C62</f>
        <v>6.72</v>
      </c>
      <c r="K9" s="405">
        <f>'[3]Raw Strats'!D62</f>
        <v>2348614117.3099999</v>
      </c>
      <c r="L9" s="399">
        <f>'[3]Raw Strats'!E62</f>
        <v>9.57</v>
      </c>
    </row>
    <row r="10" spans="2:13">
      <c r="B10" s="278" t="s">
        <v>173</v>
      </c>
      <c r="C10" s="398">
        <f>'[3]Raw Strats'!B145</f>
        <v>13251</v>
      </c>
      <c r="D10" s="399">
        <f>'[3]Raw Strats'!C145</f>
        <v>5.94</v>
      </c>
      <c r="E10" s="404">
        <f>'[3]Raw Strats'!D145</f>
        <v>1708500692.6900001</v>
      </c>
      <c r="F10" s="401">
        <f>'[3]Raw Strats'!E145</f>
        <v>6.96</v>
      </c>
      <c r="H10" s="461" t="s">
        <v>174</v>
      </c>
      <c r="I10" s="405">
        <f>'[3]Raw Strats'!B63</f>
        <v>9424</v>
      </c>
      <c r="J10" s="399">
        <f>'[3]Raw Strats'!C63</f>
        <v>4.22</v>
      </c>
      <c r="K10" s="405">
        <f>'[3]Raw Strats'!D63</f>
        <v>1520759585.9400001</v>
      </c>
      <c r="L10" s="399">
        <f>'[3]Raw Strats'!E63</f>
        <v>6.19</v>
      </c>
    </row>
    <row r="11" spans="2:13">
      <c r="B11" s="278" t="s">
        <v>175</v>
      </c>
      <c r="C11" s="398">
        <f>'[3]Raw Strats'!B146</f>
        <v>103</v>
      </c>
      <c r="D11" s="399">
        <f>'[3]Raw Strats'!C146</f>
        <v>0.05</v>
      </c>
      <c r="E11" s="404">
        <f>'[3]Raw Strats'!D146</f>
        <v>12574482.390000001</v>
      </c>
      <c r="F11" s="401">
        <f>'[3]Raw Strats'!E146</f>
        <v>0.05</v>
      </c>
      <c r="H11" s="461" t="s">
        <v>176</v>
      </c>
      <c r="I11" s="405">
        <f>'[3]Raw Strats'!B64</f>
        <v>14855</v>
      </c>
      <c r="J11" s="399">
        <f>'[3]Raw Strats'!C64</f>
        <v>6.66</v>
      </c>
      <c r="K11" s="405">
        <f>'[3]Raw Strats'!D64</f>
        <v>2631534290.3499999</v>
      </c>
      <c r="L11" s="399">
        <f>'[3]Raw Strats'!E64</f>
        <v>10.72</v>
      </c>
    </row>
    <row r="12" spans="2:13" ht="13.5" thickBot="1">
      <c r="B12" s="278" t="s">
        <v>177</v>
      </c>
      <c r="C12" s="398">
        <f>'[3]Raw Strats'!B147</f>
        <v>4</v>
      </c>
      <c r="D12" s="399">
        <f>'[3]Raw Strats'!C147</f>
        <v>0</v>
      </c>
      <c r="E12" s="404">
        <f>'[3]Raw Strats'!D147</f>
        <v>489907.35</v>
      </c>
      <c r="F12" s="401">
        <f>'[3]Raw Strats'!E147</f>
        <v>0</v>
      </c>
      <c r="H12" s="461" t="s">
        <v>117</v>
      </c>
      <c r="I12" s="405">
        <f>'[3]Raw Strats'!B65</f>
        <v>86</v>
      </c>
      <c r="J12" s="399">
        <f>'[3]Raw Strats'!C65</f>
        <v>0.04</v>
      </c>
      <c r="K12" s="405">
        <f>'[3]Raw Strats'!D65</f>
        <v>197623.87</v>
      </c>
      <c r="L12" s="399">
        <f>'[3]Raw Strats'!E65</f>
        <v>0</v>
      </c>
    </row>
    <row r="13" spans="2:13" ht="13.5" thickBot="1">
      <c r="B13" s="278" t="s">
        <v>178</v>
      </c>
      <c r="C13" s="398">
        <f>'[3]Raw Strats'!B148</f>
        <v>1</v>
      </c>
      <c r="D13" s="399">
        <f>'[3]Raw Strats'!C148</f>
        <v>0</v>
      </c>
      <c r="E13" s="404">
        <f>'[3]Raw Strats'!D148</f>
        <v>15142.92</v>
      </c>
      <c r="F13" s="401">
        <f>'[3]Raw Strats'!E148</f>
        <v>0</v>
      </c>
      <c r="H13" s="463" t="s">
        <v>89</v>
      </c>
      <c r="I13" s="406">
        <f>'[3]Raw Strats'!B66</f>
        <v>223117</v>
      </c>
      <c r="J13" s="407">
        <f>'[3]Raw Strats'!C66</f>
        <v>100</v>
      </c>
      <c r="K13" s="406">
        <f>'[3]Raw Strats'!D66</f>
        <v>24553460850.580002</v>
      </c>
      <c r="L13" s="407">
        <f>'[3]Raw Strats'!E66</f>
        <v>100</v>
      </c>
    </row>
    <row r="14" spans="2:13" ht="13.5" customHeight="1" thickBot="1">
      <c r="B14" s="290" t="s">
        <v>117</v>
      </c>
      <c r="C14" s="398">
        <f>'[3]Raw Strats'!B149</f>
        <v>0</v>
      </c>
      <c r="D14" s="401">
        <f>'[3]Raw Strats'!C149</f>
        <v>0</v>
      </c>
      <c r="E14" s="404">
        <f>'[3]Raw Strats'!D149</f>
        <v>0</v>
      </c>
      <c r="F14" s="401">
        <f>'[3]Raw Strats'!E149</f>
        <v>0</v>
      </c>
      <c r="H14" s="408" t="s">
        <v>467</v>
      </c>
      <c r="I14" s="409"/>
      <c r="J14" s="409"/>
      <c r="K14" s="409"/>
      <c r="L14" s="409"/>
      <c r="M14" s="185"/>
    </row>
    <row r="15" spans="2:13" ht="13.5" thickBot="1">
      <c r="B15" s="290" t="s">
        <v>89</v>
      </c>
      <c r="C15" s="410">
        <f>'[3]Raw Strats'!B150</f>
        <v>223117</v>
      </c>
      <c r="D15" s="326">
        <f>'[3]Raw Strats'!C150</f>
        <v>100</v>
      </c>
      <c r="E15" s="411">
        <f>'[3]Raw Strats'!D150</f>
        <v>24553460850.580002</v>
      </c>
      <c r="F15" s="326">
        <f>'[3]Raw Strats'!E150</f>
        <v>100</v>
      </c>
      <c r="H15" s="412"/>
      <c r="I15" s="412"/>
      <c r="J15" s="412"/>
      <c r="K15" s="412"/>
      <c r="L15" s="412"/>
      <c r="M15" s="185"/>
    </row>
    <row r="16" spans="2:13" ht="12.75" customHeight="1">
      <c r="B16" s="536" t="s">
        <v>465</v>
      </c>
      <c r="C16" s="536"/>
      <c r="D16" s="536"/>
      <c r="E16" s="536"/>
      <c r="F16" s="536"/>
      <c r="G16" s="185"/>
      <c r="H16" s="76" t="s">
        <v>179</v>
      </c>
      <c r="I16" s="76" t="s">
        <v>69</v>
      </c>
      <c r="J16" s="76" t="s">
        <v>75</v>
      </c>
      <c r="K16" s="302" t="s">
        <v>70</v>
      </c>
      <c r="L16" s="76" t="s">
        <v>75</v>
      </c>
      <c r="M16" s="185"/>
    </row>
    <row r="17" spans="2:13" ht="13.5" thickBot="1">
      <c r="B17" s="537"/>
      <c r="C17" s="537"/>
      <c r="D17" s="537"/>
      <c r="E17" s="537"/>
      <c r="F17" s="537"/>
      <c r="G17" s="185"/>
      <c r="H17" s="73" t="s">
        <v>180</v>
      </c>
      <c r="I17" s="73" t="s">
        <v>107</v>
      </c>
      <c r="J17" s="73" t="s">
        <v>108</v>
      </c>
      <c r="K17" s="72" t="s">
        <v>74</v>
      </c>
      <c r="L17" s="73" t="s">
        <v>109</v>
      </c>
      <c r="M17" s="185"/>
    </row>
    <row r="18" spans="2:13" ht="13.5" thickBot="1">
      <c r="B18" s="185"/>
      <c r="C18" s="185"/>
      <c r="D18" s="185"/>
      <c r="E18" s="185"/>
      <c r="F18" s="185"/>
      <c r="G18" s="185"/>
      <c r="H18" s="460" t="s">
        <v>162</v>
      </c>
      <c r="I18" s="402">
        <f>'[3]Raw Strats'!B38</f>
        <v>36089</v>
      </c>
      <c r="J18" s="403">
        <f>'[3]Raw Strats'!C38</f>
        <v>16.170000000000002</v>
      </c>
      <c r="K18" s="402">
        <f>'[3]Raw Strats'!D38</f>
        <v>1054173695.6900001</v>
      </c>
      <c r="L18" s="403">
        <f>'[3]Raw Strats'!E38</f>
        <v>4.29</v>
      </c>
      <c r="M18" s="185"/>
    </row>
    <row r="19" spans="2:13">
      <c r="B19" s="76" t="s">
        <v>181</v>
      </c>
      <c r="C19" s="303" t="s">
        <v>69</v>
      </c>
      <c r="D19" s="76" t="s">
        <v>75</v>
      </c>
      <c r="E19" s="302" t="s">
        <v>70</v>
      </c>
      <c r="F19" s="76" t="s">
        <v>75</v>
      </c>
      <c r="G19" s="185"/>
      <c r="H19" s="461" t="s">
        <v>164</v>
      </c>
      <c r="I19" s="405">
        <f>'[3]Raw Strats'!B39</f>
        <v>50805</v>
      </c>
      <c r="J19" s="399">
        <f>'[3]Raw Strats'!C39</f>
        <v>22.77</v>
      </c>
      <c r="K19" s="405">
        <f>'[3]Raw Strats'!D39</f>
        <v>4103446435.8000002</v>
      </c>
      <c r="L19" s="399">
        <f>'[3]Raw Strats'!E39</f>
        <v>16.71</v>
      </c>
      <c r="M19" s="185"/>
    </row>
    <row r="20" spans="2:13" ht="13.5" thickBot="1">
      <c r="B20" s="73"/>
      <c r="C20" s="74" t="s">
        <v>107</v>
      </c>
      <c r="D20" s="73" t="s">
        <v>108</v>
      </c>
      <c r="E20" s="72" t="s">
        <v>74</v>
      </c>
      <c r="F20" s="73" t="s">
        <v>109</v>
      </c>
      <c r="G20" s="185"/>
      <c r="H20" s="461" t="s">
        <v>166</v>
      </c>
      <c r="I20" s="405">
        <f>'[3]Raw Strats'!B40</f>
        <v>85815</v>
      </c>
      <c r="J20" s="399">
        <f>'[3]Raw Strats'!C40</f>
        <v>38.46</v>
      </c>
      <c r="K20" s="405">
        <f>'[3]Raw Strats'!D40</f>
        <v>11451641092.620001</v>
      </c>
      <c r="L20" s="399">
        <f>'[3]Raw Strats'!E40</f>
        <v>46.64</v>
      </c>
      <c r="M20" s="185"/>
    </row>
    <row r="21" spans="2:13">
      <c r="B21" s="278" t="s">
        <v>182</v>
      </c>
      <c r="C21" s="98">
        <f>'[3]Raw Strats'!B97</f>
        <v>0</v>
      </c>
      <c r="D21" s="308">
        <f>'[3]Raw Strats'!C97</f>
        <v>0</v>
      </c>
      <c r="E21" s="100">
        <f>'[3]Raw Strats'!D97</f>
        <v>0</v>
      </c>
      <c r="F21" s="308">
        <f>'[3]Raw Strats'!E97</f>
        <v>0</v>
      </c>
      <c r="H21" s="461" t="s">
        <v>168</v>
      </c>
      <c r="I21" s="405">
        <f>'[3]Raw Strats'!B41</f>
        <v>18890</v>
      </c>
      <c r="J21" s="399">
        <f>'[3]Raw Strats'!C41</f>
        <v>8.4700000000000006</v>
      </c>
      <c r="K21" s="405">
        <f>'[3]Raw Strats'!D41</f>
        <v>3013479623.4200001</v>
      </c>
      <c r="L21" s="399">
        <f>'[3]Raw Strats'!E41</f>
        <v>12.27</v>
      </c>
    </row>
    <row r="22" spans="2:13">
      <c r="B22" s="278" t="s">
        <v>183</v>
      </c>
      <c r="C22" s="97">
        <f>'[3]Raw Strats'!B98</f>
        <v>0</v>
      </c>
      <c r="D22" s="182">
        <f>'[3]Raw Strats'!C98</f>
        <v>0</v>
      </c>
      <c r="E22" s="101">
        <f>'[3]Raw Strats'!D98</f>
        <v>0</v>
      </c>
      <c r="F22" s="182">
        <f>'[3]Raw Strats'!E98</f>
        <v>0</v>
      </c>
      <c r="H22" s="461" t="s">
        <v>170</v>
      </c>
      <c r="I22" s="405">
        <f>'[3]Raw Strats'!B42</f>
        <v>19545</v>
      </c>
      <c r="J22" s="399">
        <f>'[3]Raw Strats'!C42</f>
        <v>8.76</v>
      </c>
      <c r="K22" s="405">
        <f>'[3]Raw Strats'!D42</f>
        <v>2945801621.4499998</v>
      </c>
      <c r="L22" s="399">
        <f>'[3]Raw Strats'!E42</f>
        <v>12</v>
      </c>
    </row>
    <row r="23" spans="2:13">
      <c r="B23" s="278" t="s">
        <v>184</v>
      </c>
      <c r="C23" s="97">
        <f>'[3]Raw Strats'!B99</f>
        <v>8</v>
      </c>
      <c r="D23" s="182">
        <f>'[3]Raw Strats'!C99</f>
        <v>0</v>
      </c>
      <c r="E23" s="101">
        <f>'[3]Raw Strats'!D99</f>
        <v>1139512.33</v>
      </c>
      <c r="F23" s="182">
        <f>'[3]Raw Strats'!E99</f>
        <v>0</v>
      </c>
      <c r="H23" s="461" t="s">
        <v>172</v>
      </c>
      <c r="I23" s="405">
        <f>'[3]Raw Strats'!B43</f>
        <v>9071</v>
      </c>
      <c r="J23" s="399">
        <f>'[3]Raw Strats'!C43</f>
        <v>4.07</v>
      </c>
      <c r="K23" s="405">
        <f>'[3]Raw Strats'!D43</f>
        <v>1493560126.29</v>
      </c>
      <c r="L23" s="399">
        <f>'[3]Raw Strats'!E43</f>
        <v>6.08</v>
      </c>
    </row>
    <row r="24" spans="2:13">
      <c r="B24" s="278" t="s">
        <v>185</v>
      </c>
      <c r="C24" s="97">
        <f>'[3]Raw Strats'!B100</f>
        <v>26184</v>
      </c>
      <c r="D24" s="182">
        <f>'[3]Raw Strats'!C100</f>
        <v>11.74</v>
      </c>
      <c r="E24" s="101">
        <f>'[3]Raw Strats'!D100</f>
        <v>3439957684.5599999</v>
      </c>
      <c r="F24" s="182">
        <f>'[3]Raw Strats'!E100</f>
        <v>14.01</v>
      </c>
      <c r="H24" s="461" t="s">
        <v>174</v>
      </c>
      <c r="I24" s="405">
        <f>'[3]Raw Strats'!B44</f>
        <v>2708</v>
      </c>
      <c r="J24" s="399">
        <f>'[3]Raw Strats'!C44</f>
        <v>1.21</v>
      </c>
      <c r="K24" s="405">
        <f>'[3]Raw Strats'!D44</f>
        <v>462320393.98000002</v>
      </c>
      <c r="L24" s="399">
        <f>'[3]Raw Strats'!E44</f>
        <v>1.88</v>
      </c>
    </row>
    <row r="25" spans="2:13">
      <c r="B25" s="278" t="s">
        <v>186</v>
      </c>
      <c r="C25" s="97">
        <f>'[3]Raw Strats'!B101</f>
        <v>23218</v>
      </c>
      <c r="D25" s="182">
        <f>'[3]Raw Strats'!C101</f>
        <v>10.41</v>
      </c>
      <c r="E25" s="101">
        <f>'[3]Raw Strats'!D101</f>
        <v>2905549731.4200001</v>
      </c>
      <c r="F25" s="182">
        <f>'[3]Raw Strats'!E101</f>
        <v>11.83</v>
      </c>
      <c r="H25" s="461" t="s">
        <v>176</v>
      </c>
      <c r="I25" s="405">
        <f>'[3]Raw Strats'!B45</f>
        <v>194</v>
      </c>
      <c r="J25" s="399">
        <f>'[3]Raw Strats'!C45</f>
        <v>0.09</v>
      </c>
      <c r="K25" s="405">
        <f>'[3]Raw Strats'!D45</f>
        <v>29037861.329999998</v>
      </c>
      <c r="L25" s="399">
        <f>'[3]Raw Strats'!E45</f>
        <v>0.12</v>
      </c>
    </row>
    <row r="26" spans="2:13" ht="13.5" thickBot="1">
      <c r="B26" s="278" t="s">
        <v>187</v>
      </c>
      <c r="C26" s="97">
        <f>'[3]Raw Strats'!B102</f>
        <v>19634</v>
      </c>
      <c r="D26" s="182">
        <f>'[3]Raw Strats'!C102</f>
        <v>8.8000000000000007</v>
      </c>
      <c r="E26" s="101">
        <f>'[3]Raw Strats'!D102</f>
        <v>2113103996.72</v>
      </c>
      <c r="F26" s="182">
        <f>'[3]Raw Strats'!E102</f>
        <v>8.61</v>
      </c>
      <c r="H26" s="461" t="s">
        <v>117</v>
      </c>
      <c r="I26" s="405">
        <f>'[3]Raw Strats'!B46</f>
        <v>0</v>
      </c>
      <c r="J26" s="399">
        <f>'[3]Raw Strats'!C46</f>
        <v>0</v>
      </c>
      <c r="K26" s="405">
        <f>'[3]Raw Strats'!D46</f>
        <v>0</v>
      </c>
      <c r="L26" s="399">
        <f>'[3]Raw Strats'!E46</f>
        <v>0</v>
      </c>
    </row>
    <row r="27" spans="2:13" ht="13.5" thickBot="1">
      <c r="B27" s="278" t="s">
        <v>188</v>
      </c>
      <c r="C27" s="97">
        <f>'[3]Raw Strats'!B103</f>
        <v>15690</v>
      </c>
      <c r="D27" s="182">
        <f>'[3]Raw Strats'!C103</f>
        <v>7.03</v>
      </c>
      <c r="E27" s="101">
        <f>'[3]Raw Strats'!D103</f>
        <v>2058382658.99</v>
      </c>
      <c r="F27" s="182">
        <f>'[3]Raw Strats'!E103</f>
        <v>8.3800000000000008</v>
      </c>
      <c r="H27" s="463" t="s">
        <v>89</v>
      </c>
      <c r="I27" s="406">
        <f>'[3]Raw Strats'!B47</f>
        <v>223117</v>
      </c>
      <c r="J27" s="407">
        <f>'[3]Raw Strats'!C47</f>
        <v>100</v>
      </c>
      <c r="K27" s="406">
        <f>'[3]Raw Strats'!D47</f>
        <v>24553460850.580002</v>
      </c>
      <c r="L27" s="407">
        <f>'[3]Raw Strats'!E47</f>
        <v>100</v>
      </c>
    </row>
    <row r="28" spans="2:13">
      <c r="B28" s="278" t="s">
        <v>189</v>
      </c>
      <c r="C28" s="97">
        <f>'[3]Raw Strats'!B104</f>
        <v>44200</v>
      </c>
      <c r="D28" s="182">
        <f>'[3]Raw Strats'!C104</f>
        <v>19.809999999999999</v>
      </c>
      <c r="E28" s="101">
        <f>'[3]Raw Strats'!D104</f>
        <v>6296711646.1199999</v>
      </c>
      <c r="F28" s="182">
        <f>'[3]Raw Strats'!E104</f>
        <v>25.64</v>
      </c>
      <c r="H28" s="408" t="s">
        <v>468</v>
      </c>
      <c r="I28" s="413"/>
      <c r="J28" s="414"/>
      <c r="K28" s="413"/>
      <c r="L28" s="414"/>
    </row>
    <row r="29" spans="2:13" ht="13.5" thickBot="1">
      <c r="B29" s="278" t="s">
        <v>190</v>
      </c>
      <c r="C29" s="97">
        <f>'[3]Raw Strats'!B105</f>
        <v>12283</v>
      </c>
      <c r="D29" s="182">
        <f>'[3]Raw Strats'!C105</f>
        <v>5.51</v>
      </c>
      <c r="E29" s="101">
        <f>'[3]Raw Strats'!D105</f>
        <v>1715328142.0799999</v>
      </c>
      <c r="F29" s="182">
        <f>'[3]Raw Strats'!E105</f>
        <v>6.99</v>
      </c>
      <c r="H29" s="185"/>
      <c r="I29" s="185"/>
      <c r="J29" s="185"/>
      <c r="K29" s="185"/>
      <c r="L29" s="185"/>
    </row>
    <row r="30" spans="2:13">
      <c r="B30" s="278" t="s">
        <v>191</v>
      </c>
      <c r="C30" s="97">
        <f>'[3]Raw Strats'!B106</f>
        <v>7452</v>
      </c>
      <c r="D30" s="182">
        <f>'[3]Raw Strats'!C106</f>
        <v>3.34</v>
      </c>
      <c r="E30" s="101">
        <f>'[3]Raw Strats'!D106</f>
        <v>983520511.07000005</v>
      </c>
      <c r="F30" s="182">
        <f>'[3]Raw Strats'!E106</f>
        <v>4.01</v>
      </c>
      <c r="H30" s="302" t="s">
        <v>192</v>
      </c>
      <c r="I30" s="76" t="s">
        <v>69</v>
      </c>
      <c r="J30" s="76" t="s">
        <v>75</v>
      </c>
      <c r="K30" s="302" t="s">
        <v>70</v>
      </c>
      <c r="L30" s="76" t="s">
        <v>75</v>
      </c>
      <c r="M30" s="185"/>
    </row>
    <row r="31" spans="2:13" ht="13.5" thickBot="1">
      <c r="B31" s="278" t="s">
        <v>193</v>
      </c>
      <c r="C31" s="97">
        <f>'[3]Raw Strats'!B107</f>
        <v>4331</v>
      </c>
      <c r="D31" s="182">
        <f>'[3]Raw Strats'!C107</f>
        <v>1.94</v>
      </c>
      <c r="E31" s="101">
        <f>'[3]Raw Strats'!D107</f>
        <v>514834935.44999999</v>
      </c>
      <c r="F31" s="182">
        <f>'[3]Raw Strats'!E107</f>
        <v>2.1</v>
      </c>
      <c r="H31" s="265"/>
      <c r="I31" s="73" t="s">
        <v>107</v>
      </c>
      <c r="J31" s="73" t="s">
        <v>108</v>
      </c>
      <c r="K31" s="72" t="s">
        <v>74</v>
      </c>
      <c r="L31" s="73" t="s">
        <v>109</v>
      </c>
      <c r="M31" s="185"/>
    </row>
    <row r="32" spans="2:13">
      <c r="B32" s="278" t="s">
        <v>194</v>
      </c>
      <c r="C32" s="97">
        <f>'[3]Raw Strats'!B108</f>
        <v>4237</v>
      </c>
      <c r="D32" s="182">
        <f>'[3]Raw Strats'!C108</f>
        <v>1.9</v>
      </c>
      <c r="E32" s="101">
        <f>'[3]Raw Strats'!D108</f>
        <v>483922479.55000001</v>
      </c>
      <c r="F32" s="182">
        <f>'[3]Raw Strats'!E108</f>
        <v>1.97</v>
      </c>
      <c r="H32" s="460" t="s">
        <v>195</v>
      </c>
      <c r="I32" s="415">
        <f>'[3]Raw Strats'!B76</f>
        <v>8777</v>
      </c>
      <c r="J32" s="367">
        <f>'[3]Raw Strats'!C76</f>
        <v>3.93</v>
      </c>
      <c r="K32" s="416">
        <f>'[3]Raw Strats'!D76</f>
        <v>889225990.79999995</v>
      </c>
      <c r="L32" s="367">
        <f>'[3]Raw Strats'!E76</f>
        <v>3.62</v>
      </c>
      <c r="M32" s="185"/>
    </row>
    <row r="33" spans="2:13">
      <c r="B33" s="278" t="s">
        <v>196</v>
      </c>
      <c r="C33" s="97">
        <f>'[3]Raw Strats'!B109</f>
        <v>10351</v>
      </c>
      <c r="D33" s="182">
        <f>'[3]Raw Strats'!C109</f>
        <v>4.6399999999999997</v>
      </c>
      <c r="E33" s="101">
        <f>'[3]Raw Strats'!D109</f>
        <v>931789687.16999996</v>
      </c>
      <c r="F33" s="182">
        <f>'[3]Raw Strats'!E109</f>
        <v>3.79</v>
      </c>
      <c r="H33" s="461" t="s">
        <v>197</v>
      </c>
      <c r="I33" s="415">
        <f>'[3]Raw Strats'!B77</f>
        <v>10248</v>
      </c>
      <c r="J33" s="367">
        <f>'[3]Raw Strats'!C77</f>
        <v>4.59</v>
      </c>
      <c r="K33" s="416">
        <f>'[3]Raw Strats'!D77</f>
        <v>962707643.65999997</v>
      </c>
      <c r="L33" s="367">
        <f>'[3]Raw Strats'!E77</f>
        <v>3.92</v>
      </c>
      <c r="M33" s="185"/>
    </row>
    <row r="34" spans="2:13">
      <c r="B34" s="278" t="s">
        <v>198</v>
      </c>
      <c r="C34" s="97">
        <f>'[3]Raw Strats'!B110</f>
        <v>7872</v>
      </c>
      <c r="D34" s="182">
        <f>'[3]Raw Strats'!C110</f>
        <v>3.53</v>
      </c>
      <c r="E34" s="101">
        <f>'[3]Raw Strats'!D110</f>
        <v>589757894.47000003</v>
      </c>
      <c r="F34" s="182">
        <f>'[3]Raw Strats'!E110</f>
        <v>2.4</v>
      </c>
      <c r="H34" s="461" t="s">
        <v>199</v>
      </c>
      <c r="I34" s="415">
        <f>'[3]Raw Strats'!B78</f>
        <v>39779</v>
      </c>
      <c r="J34" s="367">
        <f>'[3]Raw Strats'!C78</f>
        <v>17.829999999999998</v>
      </c>
      <c r="K34" s="416">
        <f>'[3]Raw Strats'!D78</f>
        <v>6195221916.8699999</v>
      </c>
      <c r="L34" s="367">
        <f>'[3]Raw Strats'!E78</f>
        <v>25.23</v>
      </c>
    </row>
    <row r="35" spans="2:13">
      <c r="B35" s="278" t="s">
        <v>200</v>
      </c>
      <c r="C35" s="97">
        <f>'[3]Raw Strats'!B111</f>
        <v>6528</v>
      </c>
      <c r="D35" s="182">
        <f>'[3]Raw Strats'!C111</f>
        <v>2.93</v>
      </c>
      <c r="E35" s="101">
        <f>'[3]Raw Strats'!D111</f>
        <v>452557780.16000003</v>
      </c>
      <c r="F35" s="182">
        <f>'[3]Raw Strats'!E111</f>
        <v>1.84</v>
      </c>
      <c r="H35" s="461" t="s">
        <v>201</v>
      </c>
      <c r="I35" s="415">
        <f>'[3]Raw Strats'!B79</f>
        <v>14103</v>
      </c>
      <c r="J35" s="367">
        <f>'[3]Raw Strats'!C79</f>
        <v>6.32</v>
      </c>
      <c r="K35" s="416">
        <f>'[3]Raw Strats'!D79</f>
        <v>1082230431.47</v>
      </c>
      <c r="L35" s="367">
        <f>'[3]Raw Strats'!E79</f>
        <v>4.41</v>
      </c>
    </row>
    <row r="36" spans="2:13">
      <c r="B36" s="278" t="s">
        <v>202</v>
      </c>
      <c r="C36" s="97">
        <f>'[3]Raw Strats'!B112</f>
        <v>6659</v>
      </c>
      <c r="D36" s="182">
        <f>'[3]Raw Strats'!C112</f>
        <v>2.98</v>
      </c>
      <c r="E36" s="101">
        <f>'[3]Raw Strats'!D112</f>
        <v>411570894.26999998</v>
      </c>
      <c r="F36" s="182">
        <f>'[3]Raw Strats'!E112</f>
        <v>1.68</v>
      </c>
      <c r="H36" s="461" t="s">
        <v>203</v>
      </c>
      <c r="I36" s="415">
        <f>'[3]Raw Strats'!B80</f>
        <v>8284</v>
      </c>
      <c r="J36" s="367">
        <f>'[3]Raw Strats'!C80</f>
        <v>3.71</v>
      </c>
      <c r="K36" s="416">
        <f>'[3]Raw Strats'!D80</f>
        <v>633484567.88999999</v>
      </c>
      <c r="L36" s="367">
        <f>'[3]Raw Strats'!E80</f>
        <v>2.58</v>
      </c>
    </row>
    <row r="37" spans="2:13">
      <c r="B37" s="278" t="s">
        <v>204</v>
      </c>
      <c r="C37" s="97">
        <f>'[3]Raw Strats'!B113</f>
        <v>6546</v>
      </c>
      <c r="D37" s="182">
        <f>'[3]Raw Strats'!C113</f>
        <v>2.93</v>
      </c>
      <c r="E37" s="101">
        <f>'[3]Raw Strats'!D113</f>
        <v>414253210.49000001</v>
      </c>
      <c r="F37" s="182">
        <f>'[3]Raw Strats'!E113</f>
        <v>1.69</v>
      </c>
      <c r="H37" s="461" t="s">
        <v>205</v>
      </c>
      <c r="I37" s="415">
        <f>'[3]Raw Strats'!B81</f>
        <v>24071</v>
      </c>
      <c r="J37" s="367">
        <f>'[3]Raw Strats'!C81</f>
        <v>10.79</v>
      </c>
      <c r="K37" s="416">
        <f>'[3]Raw Strats'!D81</f>
        <v>2022242948.47</v>
      </c>
      <c r="L37" s="367">
        <f>'[3]Raw Strats'!E81</f>
        <v>8.24</v>
      </c>
    </row>
    <row r="38" spans="2:13">
      <c r="B38" s="278" t="s">
        <v>206</v>
      </c>
      <c r="C38" s="97">
        <f>'[3]Raw Strats'!B114</f>
        <v>5872</v>
      </c>
      <c r="D38" s="182">
        <f>'[3]Raw Strats'!C114</f>
        <v>2.63</v>
      </c>
      <c r="E38" s="101">
        <f>'[3]Raw Strats'!D114</f>
        <v>321010920.45999998</v>
      </c>
      <c r="F38" s="182">
        <f>'[3]Raw Strats'!E114</f>
        <v>1.31</v>
      </c>
      <c r="H38" s="461" t="s">
        <v>207</v>
      </c>
      <c r="I38" s="415">
        <f>'[3]Raw Strats'!B82</f>
        <v>13924</v>
      </c>
      <c r="J38" s="367">
        <f>'[3]Raw Strats'!C82</f>
        <v>6.24</v>
      </c>
      <c r="K38" s="416">
        <f>'[3]Raw Strats'!D82</f>
        <v>1136760946.9000001</v>
      </c>
      <c r="L38" s="367">
        <f>'[3]Raw Strats'!E82</f>
        <v>4.63</v>
      </c>
    </row>
    <row r="39" spans="2:13">
      <c r="B39" s="278" t="s">
        <v>208</v>
      </c>
      <c r="C39" s="97">
        <f>'[3]Raw Strats'!B115</f>
        <v>6038</v>
      </c>
      <c r="D39" s="182">
        <f>'[3]Raw Strats'!C115</f>
        <v>2.71</v>
      </c>
      <c r="E39" s="101">
        <f>'[3]Raw Strats'!D115</f>
        <v>299189014.70999998</v>
      </c>
      <c r="F39" s="182">
        <f>'[3]Raw Strats'!E115</f>
        <v>1.22</v>
      </c>
      <c r="H39" s="461" t="s">
        <v>209</v>
      </c>
      <c r="I39" s="415">
        <f>'[3]Raw Strats'!B83</f>
        <v>47046</v>
      </c>
      <c r="J39" s="367">
        <f>'[3]Raw Strats'!C83</f>
        <v>21.09</v>
      </c>
      <c r="K39" s="416">
        <f>'[3]Raw Strats'!D83</f>
        <v>6192276393.2399998</v>
      </c>
      <c r="L39" s="367">
        <f>'[3]Raw Strats'!E83</f>
        <v>25.22</v>
      </c>
    </row>
    <row r="40" spans="2:13">
      <c r="B40" s="278" t="s">
        <v>210</v>
      </c>
      <c r="C40" s="97">
        <f>'[3]Raw Strats'!B116</f>
        <v>2400</v>
      </c>
      <c r="D40" s="182">
        <f>'[3]Raw Strats'!C116</f>
        <v>1.08</v>
      </c>
      <c r="E40" s="101">
        <f>'[3]Raw Strats'!D116</f>
        <v>123168054.95999999</v>
      </c>
      <c r="F40" s="182">
        <f>'[3]Raw Strats'!E116</f>
        <v>0.5</v>
      </c>
      <c r="H40" s="461" t="s">
        <v>211</v>
      </c>
      <c r="I40" s="415">
        <f>'[3]Raw Strats'!B84</f>
        <v>18804</v>
      </c>
      <c r="J40" s="367">
        <f>'[3]Raw Strats'!C84</f>
        <v>8.43</v>
      </c>
      <c r="K40" s="416">
        <f>'[3]Raw Strats'!D84</f>
        <v>2125698566.9400001</v>
      </c>
      <c r="L40" s="367">
        <f>'[3]Raw Strats'!E84</f>
        <v>8.66</v>
      </c>
    </row>
    <row r="41" spans="2:13">
      <c r="B41" s="278" t="s">
        <v>212</v>
      </c>
      <c r="C41" s="97">
        <f>'[3]Raw Strats'!B117</f>
        <v>2012</v>
      </c>
      <c r="D41" s="182">
        <f>'[3]Raw Strats'!C117</f>
        <v>0.9</v>
      </c>
      <c r="E41" s="101">
        <f>'[3]Raw Strats'!D117</f>
        <v>99525462.109999999</v>
      </c>
      <c r="F41" s="182">
        <f>'[3]Raw Strats'!E117</f>
        <v>0.41</v>
      </c>
      <c r="H41" s="461" t="s">
        <v>213</v>
      </c>
      <c r="I41" s="415">
        <f>'[3]Raw Strats'!B87</f>
        <v>15062</v>
      </c>
      <c r="J41" s="367">
        <f>'[3]Raw Strats'!C87</f>
        <v>6.75</v>
      </c>
      <c r="K41" s="416">
        <f>'[3]Raw Strats'!D87</f>
        <v>1249790315.78</v>
      </c>
      <c r="L41" s="367">
        <f>'[3]Raw Strats'!E87</f>
        <v>5.09</v>
      </c>
    </row>
    <row r="42" spans="2:13">
      <c r="B42" s="278" t="s">
        <v>214</v>
      </c>
      <c r="C42" s="97">
        <f>'[3]Raw Strats'!B118</f>
        <v>1365</v>
      </c>
      <c r="D42" s="182">
        <f>'[3]Raw Strats'!C118</f>
        <v>0.61</v>
      </c>
      <c r="E42" s="101">
        <f>'[3]Raw Strats'!D118</f>
        <v>59373746.039999999</v>
      </c>
      <c r="F42" s="182">
        <f>'[3]Raw Strats'!E118</f>
        <v>0.24</v>
      </c>
      <c r="H42" s="461" t="s">
        <v>215</v>
      </c>
      <c r="I42" s="415">
        <f>'[3]Raw Strats'!B85</f>
        <v>9398</v>
      </c>
      <c r="J42" s="367">
        <f>'[3]Raw Strats'!C85</f>
        <v>4.21</v>
      </c>
      <c r="K42" s="416">
        <f>'[3]Raw Strats'!D85</f>
        <v>771153065.88</v>
      </c>
      <c r="L42" s="367">
        <f>'[3]Raw Strats'!E85</f>
        <v>3.14</v>
      </c>
    </row>
    <row r="43" spans="2:13">
      <c r="B43" s="278" t="s">
        <v>216</v>
      </c>
      <c r="C43" s="97">
        <f>'[3]Raw Strats'!B119</f>
        <v>1076</v>
      </c>
      <c r="D43" s="182">
        <f>'[3]Raw Strats'!C119</f>
        <v>0.48</v>
      </c>
      <c r="E43" s="101">
        <f>'[3]Raw Strats'!D119</f>
        <v>42292584.57</v>
      </c>
      <c r="F43" s="182">
        <f>'[3]Raw Strats'!E119</f>
        <v>0.17</v>
      </c>
      <c r="H43" s="461" t="s">
        <v>217</v>
      </c>
      <c r="I43" s="415">
        <f>'[3]Raw Strats'!B86</f>
        <v>13619</v>
      </c>
      <c r="J43" s="367">
        <f>'[3]Raw Strats'!C86</f>
        <v>6.1</v>
      </c>
      <c r="K43" s="416">
        <f>'[3]Raw Strats'!D86</f>
        <v>1292574186.53</v>
      </c>
      <c r="L43" s="367">
        <f>'[3]Raw Strats'!E86</f>
        <v>5.26</v>
      </c>
    </row>
    <row r="44" spans="2:13" ht="13.5" thickBot="1">
      <c r="B44" s="278" t="s">
        <v>218</v>
      </c>
      <c r="C44" s="97">
        <f>'[3]Raw Strats'!B120</f>
        <v>1209</v>
      </c>
      <c r="D44" s="182">
        <f>'[3]Raw Strats'!C120</f>
        <v>0.54</v>
      </c>
      <c r="E44" s="101">
        <f>'[3]Raw Strats'!D120</f>
        <v>45730012.43</v>
      </c>
      <c r="F44" s="182">
        <f>'[3]Raw Strats'!E120</f>
        <v>0.19</v>
      </c>
      <c r="H44" s="461" t="s">
        <v>117</v>
      </c>
      <c r="I44" s="415">
        <f>'[3]Raw Strats'!B88</f>
        <v>2</v>
      </c>
      <c r="J44" s="367">
        <f>'[3]Raw Strats'!C88</f>
        <v>0</v>
      </c>
      <c r="K44" s="416">
        <f>'[3]Raw Strats'!D88</f>
        <v>93876.15</v>
      </c>
      <c r="L44" s="367">
        <f>'[3]Raw Strats'!E88</f>
        <v>0</v>
      </c>
    </row>
    <row r="45" spans="2:13" ht="13.5" thickBot="1">
      <c r="B45" s="278" t="s">
        <v>219</v>
      </c>
      <c r="C45" s="97">
        <f>'[3]Raw Strats'!B121</f>
        <v>1140</v>
      </c>
      <c r="D45" s="182">
        <f>'[3]Raw Strats'!C121</f>
        <v>0.51</v>
      </c>
      <c r="E45" s="101">
        <f>'[3]Raw Strats'!D121</f>
        <v>39305981.579999998</v>
      </c>
      <c r="F45" s="182">
        <f>'[3]Raw Strats'!E121</f>
        <v>0.16</v>
      </c>
      <c r="H45" s="463" t="s">
        <v>89</v>
      </c>
      <c r="I45" s="417">
        <f>'[3]Raw Strats'!B89</f>
        <v>223117</v>
      </c>
      <c r="J45" s="407">
        <f>'[3]Raw Strats'!C89</f>
        <v>100</v>
      </c>
      <c r="K45" s="417">
        <f>'[3]Raw Strats'!D89</f>
        <v>24553460850.580002</v>
      </c>
      <c r="L45" s="407">
        <f>'[3]Raw Strats'!E89</f>
        <v>100</v>
      </c>
    </row>
    <row r="46" spans="2:13">
      <c r="B46" s="278" t="s">
        <v>220</v>
      </c>
      <c r="C46" s="97">
        <f>'[3]Raw Strats'!B122</f>
        <v>824</v>
      </c>
      <c r="D46" s="182">
        <f>'[3]Raw Strats'!C122</f>
        <v>0.37</v>
      </c>
      <c r="E46" s="101">
        <f>'[3]Raw Strats'!D122</f>
        <v>28800638.09</v>
      </c>
      <c r="F46" s="182">
        <f>'[3]Raw Strats'!E122</f>
        <v>0.12</v>
      </c>
    </row>
    <row r="47" spans="2:13">
      <c r="B47" s="278" t="s">
        <v>221</v>
      </c>
      <c r="C47" s="97">
        <f>'[3]Raw Strats'!B123</f>
        <v>1242</v>
      </c>
      <c r="D47" s="182">
        <f>'[3]Raw Strats'!C123</f>
        <v>0.56000000000000005</v>
      </c>
      <c r="E47" s="101">
        <f>'[3]Raw Strats'!D123</f>
        <v>44227377</v>
      </c>
      <c r="F47" s="182">
        <f>'[3]Raw Strats'!E123</f>
        <v>0.18</v>
      </c>
    </row>
    <row r="48" spans="2:13">
      <c r="B48" s="278" t="s">
        <v>222</v>
      </c>
      <c r="C48" s="97">
        <f>'[3]Raw Strats'!B124</f>
        <v>927</v>
      </c>
      <c r="D48" s="182">
        <f>'[3]Raw Strats'!C124</f>
        <v>0.42</v>
      </c>
      <c r="E48" s="101">
        <f>'[3]Raw Strats'!D124</f>
        <v>28975716.649999999</v>
      </c>
      <c r="F48" s="182">
        <f>'[3]Raw Strats'!E124</f>
        <v>0.12</v>
      </c>
    </row>
    <row r="49" spans="2:6">
      <c r="B49" s="278" t="s">
        <v>223</v>
      </c>
      <c r="C49" s="97">
        <f>'[3]Raw Strats'!B125</f>
        <v>842</v>
      </c>
      <c r="D49" s="182">
        <f>'[3]Raw Strats'!C125</f>
        <v>0.38</v>
      </c>
      <c r="E49" s="101">
        <f>'[3]Raw Strats'!D125</f>
        <v>26867020.329999998</v>
      </c>
      <c r="F49" s="182">
        <f>'[3]Raw Strats'!E125</f>
        <v>0.11</v>
      </c>
    </row>
    <row r="50" spans="2:6">
      <c r="B50" s="278" t="s">
        <v>224</v>
      </c>
      <c r="C50" s="97">
        <f>'[3]Raw Strats'!B126</f>
        <v>807</v>
      </c>
      <c r="D50" s="182">
        <f>'[3]Raw Strats'!C126</f>
        <v>0.36</v>
      </c>
      <c r="E50" s="101">
        <f>'[3]Raw Strats'!D126</f>
        <v>23382421.690000001</v>
      </c>
      <c r="F50" s="182">
        <f>'[3]Raw Strats'!E126</f>
        <v>0.1</v>
      </c>
    </row>
    <row r="51" spans="2:6" ht="13.5" thickBot="1">
      <c r="B51" s="278" t="s">
        <v>225</v>
      </c>
      <c r="C51" s="97">
        <f>'[3]Raw Strats'!B127</f>
        <v>2170</v>
      </c>
      <c r="D51" s="182">
        <f>'[3]Raw Strats'!C127</f>
        <v>0.97</v>
      </c>
      <c r="E51" s="101">
        <f>'[3]Raw Strats'!D127</f>
        <v>59231135.109999999</v>
      </c>
      <c r="F51" s="182">
        <f>'[3]Raw Strats'!E127</f>
        <v>0.24</v>
      </c>
    </row>
    <row r="52" spans="2:6" ht="13.5" thickBot="1">
      <c r="B52" s="418" t="s">
        <v>89</v>
      </c>
      <c r="C52" s="99">
        <f>'[3]Raw Strats'!B129</f>
        <v>223117</v>
      </c>
      <c r="D52" s="419">
        <f>'[3]Raw Strats'!C129</f>
        <v>100</v>
      </c>
      <c r="E52" s="102">
        <f>'[3]Raw Strats'!D129</f>
        <v>24553460850.580002</v>
      </c>
      <c r="F52" s="419">
        <f>'[3]Raw Strats'!E129</f>
        <v>100</v>
      </c>
    </row>
    <row r="53" spans="2:6" ht="12.75" customHeight="1">
      <c r="B53" s="536" t="s">
        <v>466</v>
      </c>
      <c r="C53" s="536"/>
      <c r="D53" s="536"/>
      <c r="E53" s="536"/>
      <c r="F53" s="536"/>
    </row>
    <row r="54" spans="2:6">
      <c r="B54" s="537"/>
      <c r="C54" s="537"/>
      <c r="D54" s="537"/>
      <c r="E54" s="537"/>
      <c r="F54" s="537"/>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oddHeader>&amp;CCovered Bond Investors' Report - January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topLeftCell="E4" zoomScaleNormal="100" workbookViewId="0">
      <selection activeCell="C66" sqref="C66:C69"/>
    </sheetView>
  </sheetViews>
  <sheetFormatPr defaultRowHeight="12"/>
  <cols>
    <col min="1" max="1" width="9.140625" style="11"/>
    <col min="2" max="2" width="41.7109375" style="11" customWidth="1"/>
    <col min="3" max="3" width="26.7109375" style="11" customWidth="1"/>
    <col min="4" max="4" width="44.2851562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20" t="s">
        <v>226</v>
      </c>
      <c r="C2" s="420"/>
      <c r="D2" s="420"/>
      <c r="E2" s="420"/>
      <c r="F2" s="421"/>
      <c r="G2" s="421"/>
      <c r="H2" s="421"/>
    </row>
    <row r="3" spans="2:8" ht="12.75" thickBot="1"/>
    <row r="4" spans="2:8" ht="13.5" thickBot="1">
      <c r="B4" s="422" t="s">
        <v>227</v>
      </c>
      <c r="C4" s="423" t="s">
        <v>90</v>
      </c>
      <c r="D4" s="424" t="s">
        <v>228</v>
      </c>
      <c r="E4" s="185"/>
      <c r="F4" s="425" t="s">
        <v>229</v>
      </c>
      <c r="G4" s="426"/>
      <c r="H4" s="45"/>
    </row>
    <row r="5" spans="2:8" ht="12.75">
      <c r="B5" s="427"/>
      <c r="C5" s="428"/>
      <c r="D5" s="429"/>
      <c r="F5" s="430"/>
      <c r="G5" s="282"/>
      <c r="H5" s="431"/>
    </row>
    <row r="6" spans="2:8" ht="12.75">
      <c r="B6" s="117" t="s">
        <v>230</v>
      </c>
      <c r="C6" s="475">
        <f>'[3]ACT pg1 (exc Principal)'!B22</f>
        <v>20504421855.202999</v>
      </c>
      <c r="D6" s="432" t="s">
        <v>231</v>
      </c>
      <c r="F6" s="433" t="s">
        <v>232</v>
      </c>
      <c r="G6" s="282"/>
      <c r="H6" s="431"/>
    </row>
    <row r="7" spans="2:8" ht="12.75">
      <c r="B7" s="117"/>
      <c r="C7" s="434"/>
      <c r="D7" s="435" t="s">
        <v>233</v>
      </c>
      <c r="F7" s="427" t="s">
        <v>234</v>
      </c>
      <c r="G7" s="451">
        <f>'[2]ACT Calculation (exc Principal)'!E8</f>
        <v>25324988620</v>
      </c>
      <c r="H7" s="431" t="s">
        <v>235</v>
      </c>
    </row>
    <row r="8" spans="2:8" ht="12.75">
      <c r="B8" s="117"/>
      <c r="C8" s="434"/>
      <c r="D8" s="432"/>
      <c r="F8" s="427" t="s">
        <v>236</v>
      </c>
      <c r="G8" s="451">
        <f>'[2]ACT Calculation (exc Principal)'!E9</f>
        <v>20504421855.202999</v>
      </c>
      <c r="H8" s="431" t="s">
        <v>237</v>
      </c>
    </row>
    <row r="9" spans="2:8" s="252" customFormat="1" ht="13.5" thickBot="1">
      <c r="B9" s="117" t="s">
        <v>238</v>
      </c>
      <c r="C9" s="475">
        <f>'[3]ACT pg1 (exc Principal)'!B25</f>
        <v>2517030976.2400007</v>
      </c>
      <c r="D9" s="119" t="s">
        <v>239</v>
      </c>
      <c r="E9" s="11"/>
      <c r="F9" s="306"/>
      <c r="G9" s="452"/>
      <c r="H9" s="307"/>
    </row>
    <row r="10" spans="2:8" ht="12.75">
      <c r="B10" s="118"/>
      <c r="C10" s="434"/>
      <c r="D10" s="119"/>
      <c r="E10" s="252"/>
      <c r="F10" s="428"/>
      <c r="G10" s="453"/>
      <c r="H10" s="305"/>
    </row>
    <row r="11" spans="2:8" s="252" customFormat="1" ht="12.75">
      <c r="B11" s="117" t="s">
        <v>240</v>
      </c>
      <c r="C11" s="475">
        <f>'[3]ACT pg1 (exc Principal)'!B26</f>
        <v>0</v>
      </c>
      <c r="D11" s="119" t="s">
        <v>241</v>
      </c>
      <c r="E11" s="11"/>
      <c r="F11" s="427" t="s">
        <v>242</v>
      </c>
      <c r="G11" s="320" t="s">
        <v>243</v>
      </c>
      <c r="H11" s="431"/>
    </row>
    <row r="12" spans="2:8" ht="12.75">
      <c r="B12" s="118"/>
      <c r="C12" s="434"/>
      <c r="D12" s="119"/>
      <c r="E12" s="252"/>
      <c r="F12" s="436" t="s">
        <v>244</v>
      </c>
      <c r="G12" s="320" t="s">
        <v>245</v>
      </c>
      <c r="H12" s="431"/>
    </row>
    <row r="13" spans="2:8" s="252" customFormat="1" ht="12.75">
      <c r="B13" s="117" t="s">
        <v>246</v>
      </c>
      <c r="C13" s="475">
        <f>'[3]ACT pg1 (exc Principal)'!B27</f>
        <v>0</v>
      </c>
      <c r="D13" s="119" t="s">
        <v>247</v>
      </c>
      <c r="E13" s="11"/>
      <c r="F13" s="437"/>
      <c r="G13" s="451">
        <f>'[2]ACT results'!B4</f>
        <v>26883308587</v>
      </c>
      <c r="H13" s="431" t="s">
        <v>248</v>
      </c>
    </row>
    <row r="14" spans="2:8" ht="12.75">
      <c r="B14" s="118"/>
      <c r="C14" s="434"/>
      <c r="D14" s="119"/>
      <c r="E14" s="252"/>
      <c r="F14" s="433"/>
      <c r="G14" s="451">
        <f>'[2]ACT results'!B5</f>
        <v>25324988620</v>
      </c>
      <c r="H14" s="431" t="s">
        <v>249</v>
      </c>
    </row>
    <row r="15" spans="2:8" s="252" customFormat="1" ht="12.75">
      <c r="B15" s="117" t="s">
        <v>250</v>
      </c>
      <c r="C15" s="475">
        <f>'[3]ACT pg1 (exc Principal)'!B28</f>
        <v>0</v>
      </c>
      <c r="D15" s="119" t="s">
        <v>251</v>
      </c>
      <c r="E15" s="11"/>
      <c r="F15" s="437"/>
      <c r="G15" s="454" t="s">
        <v>252</v>
      </c>
      <c r="H15" s="438"/>
    </row>
    <row r="16" spans="2:8" ht="12.75">
      <c r="B16" s="118"/>
      <c r="C16" s="434"/>
      <c r="D16" s="119"/>
      <c r="E16" s="252"/>
      <c r="F16" s="433"/>
      <c r="G16" s="454">
        <v>0.75</v>
      </c>
      <c r="H16" s="431" t="s">
        <v>253</v>
      </c>
    </row>
    <row r="17" spans="2:11" s="252" customFormat="1" ht="12.75">
      <c r="B17" s="117" t="s">
        <v>254</v>
      </c>
      <c r="C17" s="475">
        <f>'[3]ACT pg1 (exc Principal)'!B29</f>
        <v>250205259.44</v>
      </c>
      <c r="D17" s="119" t="s">
        <v>255</v>
      </c>
      <c r="E17" s="11"/>
      <c r="F17" s="437"/>
      <c r="G17" s="455" t="s">
        <v>256</v>
      </c>
      <c r="H17" s="431" t="s">
        <v>257</v>
      </c>
    </row>
    <row r="18" spans="2:11" ht="12.75">
      <c r="B18" s="118"/>
      <c r="C18" s="434"/>
      <c r="D18" s="119"/>
      <c r="E18" s="252"/>
      <c r="F18" s="433"/>
      <c r="G18" s="454">
        <v>0.25</v>
      </c>
      <c r="H18" s="431" t="s">
        <v>258</v>
      </c>
    </row>
    <row r="19" spans="2:11" s="252" customFormat="1" ht="12.75">
      <c r="B19" s="117" t="s">
        <v>259</v>
      </c>
      <c r="C19" s="475">
        <f>'[3]ACT pg1 (exc Principal)'!B30</f>
        <v>1075332343.48</v>
      </c>
      <c r="D19" s="119" t="s">
        <v>260</v>
      </c>
      <c r="E19" s="11"/>
      <c r="F19" s="437"/>
      <c r="G19" s="320" t="s">
        <v>261</v>
      </c>
      <c r="H19" s="438"/>
    </row>
    <row r="20" spans="2:11" ht="12.75">
      <c r="B20" s="118"/>
      <c r="C20" s="434"/>
      <c r="D20" s="119"/>
      <c r="E20" s="252"/>
      <c r="F20" s="439" t="s">
        <v>262</v>
      </c>
      <c r="G20" s="456" t="s">
        <v>263</v>
      </c>
      <c r="H20" s="431"/>
    </row>
    <row r="21" spans="2:11" s="252" customFormat="1" ht="12.75">
      <c r="B21" s="117" t="s">
        <v>264</v>
      </c>
      <c r="C21" s="475">
        <f>'[3]ACT pg1 (exc Principal)'!B31</f>
        <v>161215576.93919998</v>
      </c>
      <c r="D21" s="119" t="s">
        <v>265</v>
      </c>
      <c r="E21" s="11"/>
      <c r="F21" s="439"/>
      <c r="G21" s="451">
        <v>0</v>
      </c>
      <c r="H21" s="431" t="s">
        <v>266</v>
      </c>
    </row>
    <row r="22" spans="2:11" ht="12.75">
      <c r="B22" s="118"/>
      <c r="C22" s="434"/>
      <c r="D22" s="119"/>
      <c r="E22" s="252"/>
      <c r="F22" s="437"/>
      <c r="G22" s="451">
        <v>0</v>
      </c>
      <c r="H22" s="431" t="s">
        <v>267</v>
      </c>
    </row>
    <row r="23" spans="2:11" s="252" customFormat="1" ht="12.75">
      <c r="B23" s="117" t="s">
        <v>268</v>
      </c>
      <c r="C23" s="475">
        <f>'[3]ACT pg1 (exc Principal)'!B32</f>
        <v>213963.61</v>
      </c>
      <c r="D23" s="119" t="s">
        <v>269</v>
      </c>
      <c r="E23" s="11"/>
      <c r="F23" s="437"/>
      <c r="G23" s="320"/>
      <c r="H23" s="438"/>
    </row>
    <row r="24" spans="2:11" ht="12.75">
      <c r="B24" s="118"/>
      <c r="C24" s="434"/>
      <c r="D24" s="119"/>
      <c r="E24" s="252"/>
      <c r="F24" s="433"/>
      <c r="G24" s="451">
        <f>'[2]ACT Calculation (exc Principal)'!E8</f>
        <v>25324988620</v>
      </c>
      <c r="H24" s="431" t="s">
        <v>270</v>
      </c>
    </row>
    <row r="25" spans="2:11" ht="12.75">
      <c r="B25" s="117" t="s">
        <v>271</v>
      </c>
      <c r="C25" s="475">
        <f>'[3]ACT pg1 (exc Principal)'!B33</f>
        <v>457693918.35397917</v>
      </c>
      <c r="D25" s="119" t="s">
        <v>272</v>
      </c>
      <c r="F25" s="433"/>
      <c r="G25" s="320"/>
      <c r="H25" s="438"/>
      <c r="I25" s="252"/>
      <c r="J25" s="252"/>
      <c r="K25" s="252"/>
    </row>
    <row r="26" spans="2:11" ht="13.5" thickBot="1">
      <c r="B26" s="440"/>
      <c r="C26" s="440"/>
      <c r="D26" s="432"/>
      <c r="F26" s="427" t="s">
        <v>273</v>
      </c>
      <c r="G26" s="320" t="s">
        <v>274</v>
      </c>
      <c r="H26" s="431"/>
    </row>
    <row r="27" spans="2:11">
      <c r="B27" s="428"/>
      <c r="C27" s="428"/>
      <c r="D27" s="441"/>
      <c r="F27" s="436" t="s">
        <v>244</v>
      </c>
      <c r="G27" s="320" t="s">
        <v>245</v>
      </c>
      <c r="H27" s="431"/>
      <c r="I27" s="252"/>
      <c r="J27" s="252"/>
      <c r="K27" s="252"/>
    </row>
    <row r="28" spans="2:11" ht="12.75">
      <c r="B28" s="476" t="s">
        <v>275</v>
      </c>
      <c r="C28" s="475">
        <f>'[3]ACT pg1 (exc Principal)'!B35</f>
        <v>21076791769.61982</v>
      </c>
      <c r="D28" s="429"/>
      <c r="F28" s="433"/>
      <c r="G28" s="451">
        <f>'[2]ACT results'!B4</f>
        <v>26883308587</v>
      </c>
      <c r="H28" s="431" t="s">
        <v>248</v>
      </c>
    </row>
    <row r="29" spans="2:11" ht="12.75">
      <c r="B29" s="476"/>
      <c r="C29" s="117" t="str">
        <f>'[3]ACT Calculation (exc Principal)'!E30</f>
        <v>PASS</v>
      </c>
      <c r="D29" s="477" t="s">
        <v>276</v>
      </c>
      <c r="F29" s="433"/>
      <c r="G29" s="451">
        <f>'[2]ACT results'!B6</f>
        <v>26733274909</v>
      </c>
      <c r="H29" s="431" t="s">
        <v>277</v>
      </c>
      <c r="I29" s="252"/>
      <c r="J29" s="252"/>
      <c r="K29" s="252"/>
    </row>
    <row r="30" spans="2:11" ht="12.75" thickBot="1">
      <c r="B30" s="459"/>
      <c r="C30" s="470"/>
      <c r="D30" s="442"/>
      <c r="F30" s="437"/>
      <c r="G30" s="454" t="s">
        <v>278</v>
      </c>
      <c r="H30" s="438"/>
    </row>
    <row r="31" spans="2:11">
      <c r="D31" s="282"/>
      <c r="F31" s="433"/>
      <c r="G31" s="457" t="s">
        <v>279</v>
      </c>
      <c r="H31" s="431" t="s">
        <v>253</v>
      </c>
      <c r="I31" s="252"/>
      <c r="J31" s="252"/>
      <c r="K31" s="252"/>
    </row>
    <row r="32" spans="2:11">
      <c r="B32" s="11" t="s">
        <v>280</v>
      </c>
      <c r="F32" s="437"/>
      <c r="G32" s="455" t="s">
        <v>256</v>
      </c>
      <c r="H32" s="431" t="s">
        <v>257</v>
      </c>
    </row>
    <row r="33" spans="2:11" s="443" customFormat="1" ht="13.5" thickBot="1">
      <c r="F33" s="433"/>
      <c r="G33" s="454">
        <v>0.25</v>
      </c>
      <c r="H33" s="431" t="s">
        <v>258</v>
      </c>
      <c r="I33" s="252"/>
      <c r="J33" s="252"/>
      <c r="K33" s="252"/>
    </row>
    <row r="34" spans="2:11" s="443" customFormat="1" ht="13.5" thickBot="1">
      <c r="B34" s="444" t="s">
        <v>281</v>
      </c>
      <c r="C34" s="478">
        <f>'[3]ACT pg1 (exc Principal)'!B38</f>
        <v>0.76700000000000002</v>
      </c>
      <c r="F34" s="437"/>
      <c r="G34" s="320" t="s">
        <v>261</v>
      </c>
      <c r="H34" s="438"/>
      <c r="I34" s="11"/>
      <c r="J34" s="11"/>
      <c r="K34" s="11"/>
    </row>
    <row r="35" spans="2:11" s="443" customFormat="1" ht="13.5" thickBot="1">
      <c r="B35" s="444" t="s">
        <v>282</v>
      </c>
      <c r="C35" s="445">
        <f>'[3]ACT pg1 (exc Principal)'!B39</f>
        <v>3189591531.009819</v>
      </c>
      <c r="F35" s="439" t="s">
        <v>262</v>
      </c>
      <c r="G35" s="456" t="s">
        <v>263</v>
      </c>
      <c r="H35" s="446"/>
      <c r="I35" s="252"/>
      <c r="J35" s="252"/>
      <c r="K35" s="252"/>
    </row>
    <row r="36" spans="2:11" s="443" customFormat="1" ht="13.5" thickBot="1">
      <c r="B36" s="444" t="s">
        <v>283</v>
      </c>
      <c r="C36" s="447">
        <f>'[3]ACT pg1 (exc Principal)'!B40</f>
        <v>17887200238.610001</v>
      </c>
      <c r="F36" s="437"/>
      <c r="G36" s="451">
        <v>0</v>
      </c>
      <c r="H36" s="431" t="s">
        <v>266</v>
      </c>
      <c r="I36" s="11"/>
      <c r="J36" s="11"/>
      <c r="K36" s="11"/>
    </row>
    <row r="37" spans="2:11" s="443" customFormat="1" ht="12.75">
      <c r="F37" s="437"/>
      <c r="G37" s="451">
        <v>0</v>
      </c>
      <c r="H37" s="431" t="s">
        <v>267</v>
      </c>
      <c r="I37" s="252"/>
      <c r="J37" s="252"/>
      <c r="K37" s="252"/>
    </row>
    <row r="38" spans="2:11" s="443" customFormat="1" ht="12.75">
      <c r="F38" s="433"/>
      <c r="G38" s="320"/>
      <c r="H38" s="438"/>
      <c r="I38" s="11"/>
      <c r="J38" s="11"/>
      <c r="K38" s="11"/>
    </row>
    <row r="39" spans="2:11" s="443" customFormat="1" ht="12.75">
      <c r="F39" s="433"/>
      <c r="G39" s="451">
        <f>'[2]ACT Calculation (exc Principal)'!E9</f>
        <v>20504421855.202999</v>
      </c>
      <c r="H39" s="431" t="s">
        <v>284</v>
      </c>
      <c r="I39" s="252"/>
      <c r="J39" s="252"/>
      <c r="K39" s="252"/>
    </row>
    <row r="40" spans="2:11" s="443" customFormat="1" ht="13.5" thickBot="1">
      <c r="F40" s="306"/>
      <c r="G40" s="452"/>
      <c r="H40" s="448"/>
    </row>
    <row r="41" spans="2:11" s="443" customFormat="1" ht="12.75">
      <c r="F41" s="11"/>
      <c r="G41" s="11"/>
    </row>
    <row r="42" spans="2:11" s="443" customFormat="1" ht="13.5" thickBot="1">
      <c r="B42" s="420" t="s">
        <v>285</v>
      </c>
      <c r="C42" s="420"/>
      <c r="D42" s="420"/>
      <c r="E42" s="420"/>
      <c r="F42" s="421"/>
      <c r="G42" s="421"/>
      <c r="H42" s="420"/>
    </row>
    <row r="43" spans="2:11" s="443" customFormat="1" ht="13.5" thickBot="1"/>
    <row r="44" spans="2:11" s="443" customFormat="1" ht="13.5" thickBot="1">
      <c r="B44" s="444" t="s">
        <v>286</v>
      </c>
      <c r="C44" s="449">
        <f>'[3]ACT pg1 (exc Principal)'!C67</f>
        <v>0</v>
      </c>
    </row>
    <row r="45" spans="2:11" s="443" customFormat="1" ht="13.5" thickBot="1">
      <c r="B45" s="444" t="s">
        <v>287</v>
      </c>
      <c r="C45" s="445">
        <f>'[3]ACT pg1 (exc Principal)'!C68</f>
        <v>2305589700.7800007</v>
      </c>
    </row>
    <row r="46" spans="2:11" s="443" customFormat="1" ht="13.5" thickBot="1">
      <c r="B46" s="444" t="s">
        <v>288</v>
      </c>
      <c r="C46" s="445">
        <f>'[3]ACT pg1 (exc Principal)'!C69</f>
        <v>146115546.36000001</v>
      </c>
    </row>
    <row r="47" spans="2:11" s="443" customFormat="1" ht="13.5" thickBot="1">
      <c r="B47" s="444" t="s">
        <v>289</v>
      </c>
      <c r="C47" s="445">
        <f>'[3]ACT pg1 (exc Principal)'!C70</f>
        <v>65325729.099999994</v>
      </c>
    </row>
    <row r="48" spans="2:11" s="443" customFormat="1" ht="13.5" thickBot="1">
      <c r="B48" s="444" t="s">
        <v>290</v>
      </c>
      <c r="C48" s="445">
        <f>'[3]ACT pg1 (exc Principal)'!C71</f>
        <v>0</v>
      </c>
    </row>
    <row r="49" spans="2:8" s="443" customFormat="1" ht="13.5" thickBot="1">
      <c r="B49" s="444" t="s">
        <v>89</v>
      </c>
      <c r="C49" s="447">
        <f>'[3]ACT pg1 (exc Principal)'!C72</f>
        <v>2517030976.2400007</v>
      </c>
    </row>
    <row r="50" spans="2:8" s="443" customFormat="1" ht="12.75"/>
    <row r="51" spans="2:8" s="443" customFormat="1" ht="12.75">
      <c r="B51" s="443" t="s">
        <v>291</v>
      </c>
    </row>
    <row r="52" spans="2:8" s="443" customFormat="1" ht="13.5" thickBot="1"/>
    <row r="53" spans="2:8" s="443" customFormat="1" ht="13.5" thickBot="1">
      <c r="B53" s="444" t="s">
        <v>292</v>
      </c>
      <c r="C53" s="449">
        <f>'[3]ACT pg1 (exc Principal)'!C75</f>
        <v>2517030976.2400007</v>
      </c>
    </row>
    <row r="54" spans="2:8" s="443" customFormat="1" ht="13.5" thickBot="1">
      <c r="B54" s="444" t="s">
        <v>293</v>
      </c>
      <c r="C54" s="445">
        <f>'[3]ACT pg1 (exc Principal)'!C76</f>
        <v>0</v>
      </c>
    </row>
    <row r="55" spans="2:8" s="443" customFormat="1" ht="13.5" thickBot="1">
      <c r="B55" s="444" t="s">
        <v>247</v>
      </c>
      <c r="C55" s="445">
        <f>'[3]ACT pg1 (exc Principal)'!C77</f>
        <v>0</v>
      </c>
    </row>
    <row r="56" spans="2:8" s="443" customFormat="1" ht="13.5" thickBot="1">
      <c r="B56" s="444" t="s">
        <v>89</v>
      </c>
      <c r="C56" s="447">
        <f>'[3]ACT pg1 (exc Principal)'!C78</f>
        <v>2517030976.2400007</v>
      </c>
    </row>
    <row r="57" spans="2:8" s="443" customFormat="1" ht="12.75"/>
    <row r="58" spans="2:8" s="443" customFormat="1" ht="12.75"/>
    <row r="59" spans="2:8" s="443" customFormat="1" ht="13.5" thickBot="1">
      <c r="B59" s="420" t="s">
        <v>294</v>
      </c>
      <c r="C59" s="420"/>
      <c r="D59" s="420"/>
      <c r="E59" s="420"/>
      <c r="F59" s="420"/>
      <c r="G59" s="420"/>
      <c r="H59" s="420"/>
    </row>
    <row r="60" spans="2:8" s="443" customFormat="1" ht="13.5" thickBot="1"/>
    <row r="61" spans="2:8" s="443" customFormat="1" ht="13.5" thickBot="1">
      <c r="B61" s="444" t="s">
        <v>295</v>
      </c>
      <c r="C61" s="449">
        <f>'[3]ACT pg1 (exc Principal)'!C81</f>
        <v>2517030976.2400007</v>
      </c>
    </row>
    <row r="62" spans="2:8" s="443" customFormat="1" ht="13.5" thickBot="1">
      <c r="B62" s="444" t="s">
        <v>296</v>
      </c>
      <c r="C62" s="445">
        <f>'[3]ACT pg1 (exc Principal)'!C82</f>
        <v>26883308586</v>
      </c>
    </row>
    <row r="63" spans="2:8" s="443" customFormat="1" ht="13.5" thickBot="1">
      <c r="B63" s="444" t="s">
        <v>297</v>
      </c>
      <c r="C63" s="445">
        <f>'[3]ACT pg1 (exc Principal)'!C83</f>
        <v>0</v>
      </c>
    </row>
    <row r="64" spans="2:8" s="443" customFormat="1" ht="13.5" thickBot="1">
      <c r="B64" s="444" t="s">
        <v>89</v>
      </c>
      <c r="C64" s="447">
        <f>'[3]ACT pg1 (exc Principal)'!C84</f>
        <v>29400339562.240002</v>
      </c>
    </row>
    <row r="65" spans="2:5" s="443" customFormat="1" ht="13.5" thickBot="1"/>
    <row r="66" spans="2:5" s="443" customFormat="1" ht="13.5" thickBot="1">
      <c r="B66" s="444" t="s">
        <v>298</v>
      </c>
      <c r="C66" s="449">
        <f>'[3]ACT pg1 (exc Principal)'!C86</f>
        <v>11513139323.630001</v>
      </c>
    </row>
    <row r="67" spans="2:5" s="443" customFormat="1" ht="13.5" thickBot="1">
      <c r="B67" s="444" t="s">
        <v>299</v>
      </c>
      <c r="C67" s="445">
        <f>'[3]ACT pg1 (exc Principal)'!C87</f>
        <v>0</v>
      </c>
    </row>
    <row r="68" spans="2:5" s="443" customFormat="1" ht="13.5" thickBot="1">
      <c r="B68" s="444" t="s">
        <v>300</v>
      </c>
      <c r="C68" s="445">
        <f>'[3]ACT pg1 (exc Principal)'!C88</f>
        <v>17887200238.610001</v>
      </c>
    </row>
    <row r="69" spans="2:5" s="443" customFormat="1" ht="13.5" thickBot="1">
      <c r="B69" s="444" t="s">
        <v>89</v>
      </c>
      <c r="C69" s="447">
        <f>'[3]ACT pg1 (exc Principal)'!C89</f>
        <v>29400339562.240002</v>
      </c>
    </row>
    <row r="70" spans="2:5" s="443" customFormat="1" ht="12.75"/>
    <row r="71" spans="2:5" s="443" customFormat="1" ht="12.75"/>
    <row r="72" spans="2:5" s="443" customFormat="1" ht="12.75"/>
    <row r="73" spans="2:5" s="443" customFormat="1" ht="12.75"/>
    <row r="74" spans="2:5" s="443" customFormat="1" ht="12.75"/>
    <row r="75" spans="2:5" s="443" customFormat="1" ht="12.75"/>
    <row r="76" spans="2:5" s="443" customFormat="1" ht="12.75"/>
    <row r="77" spans="2:5" s="443" customFormat="1" ht="12.75"/>
    <row r="78" spans="2:5" ht="12.75">
      <c r="B78" s="443"/>
      <c r="C78" s="443"/>
      <c r="D78" s="443"/>
      <c r="E78" s="443"/>
    </row>
    <row r="79" spans="2:5" ht="12.75">
      <c r="B79" s="443"/>
      <c r="C79" s="443"/>
      <c r="D79" s="443"/>
      <c r="E79" s="443"/>
    </row>
    <row r="80" spans="2:5" ht="12.75">
      <c r="B80" s="443"/>
      <c r="C80" s="443"/>
      <c r="D80" s="443"/>
      <c r="E80" s="443"/>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5" orientation="landscape" r:id="rId1"/>
  <headerFooter>
    <oddHeader>&amp;C&amp;10Covered Bond Investors' Report - January 2012</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F34" sqref="F34"/>
    </sheetView>
  </sheetViews>
  <sheetFormatPr defaultRowHeight="9"/>
  <cols>
    <col min="1" max="1" width="5.7109375" style="116" customWidth="1"/>
    <col min="2" max="2" width="50.7109375" style="116" customWidth="1"/>
    <col min="3" max="3" width="15.7109375" style="116" customWidth="1"/>
    <col min="4" max="4" width="9.140625" style="116"/>
    <col min="5" max="5" width="5.7109375" style="116" customWidth="1"/>
    <col min="6" max="6" width="50.7109375" style="116" customWidth="1"/>
    <col min="7" max="7" width="15.7109375" style="116" customWidth="1"/>
    <col min="8" max="16384" width="9.140625" style="116"/>
  </cols>
  <sheetData>
    <row r="2" spans="1:14" ht="9.75" thickBot="1">
      <c r="B2" s="115" t="s">
        <v>301</v>
      </c>
      <c r="C2" s="114"/>
      <c r="D2" s="114"/>
      <c r="E2" s="114"/>
      <c r="F2" s="114"/>
      <c r="G2" s="114"/>
      <c r="H2" s="113"/>
      <c r="I2" s="113"/>
      <c r="J2" s="113"/>
      <c r="K2" s="113"/>
      <c r="L2" s="113"/>
      <c r="M2" s="113"/>
      <c r="N2" s="113"/>
    </row>
    <row r="3" spans="1:14">
      <c r="B3" s="112"/>
      <c r="C3" s="113"/>
      <c r="D3" s="113"/>
      <c r="E3" s="113"/>
      <c r="F3" s="113"/>
      <c r="G3" s="113"/>
      <c r="H3" s="113"/>
      <c r="I3" s="113"/>
      <c r="J3" s="113"/>
      <c r="K3" s="113"/>
      <c r="L3" s="113"/>
      <c r="M3" s="113"/>
      <c r="N3" s="113"/>
    </row>
    <row r="4" spans="1:14">
      <c r="B4" s="111" t="s">
        <v>302</v>
      </c>
      <c r="C4" s="110"/>
      <c r="D4" s="109"/>
      <c r="E4" s="108"/>
      <c r="F4" s="111" t="s">
        <v>303</v>
      </c>
      <c r="G4" s="111"/>
    </row>
    <row r="5" spans="1:14">
      <c r="B5" s="108"/>
      <c r="C5" s="107"/>
      <c r="D5" s="109"/>
      <c r="E5" s="108"/>
      <c r="F5" s="108"/>
    </row>
    <row r="6" spans="1:14">
      <c r="A6" s="106" t="s">
        <v>242</v>
      </c>
      <c r="B6" s="108" t="s">
        <v>304</v>
      </c>
      <c r="C6" s="124">
        <v>0</v>
      </c>
      <c r="D6" s="109"/>
      <c r="E6" s="106" t="s">
        <v>242</v>
      </c>
      <c r="F6" s="108" t="s">
        <v>305</v>
      </c>
      <c r="G6" s="126">
        <v>0</v>
      </c>
    </row>
    <row r="7" spans="1:14">
      <c r="B7" s="108" t="s">
        <v>306</v>
      </c>
      <c r="C7" s="124">
        <v>0</v>
      </c>
      <c r="D7" s="109"/>
      <c r="E7" s="108"/>
      <c r="F7" s="108"/>
      <c r="G7" s="127"/>
    </row>
    <row r="8" spans="1:14" ht="9.75" thickBot="1">
      <c r="B8" s="108"/>
      <c r="C8" s="122"/>
      <c r="D8" s="109"/>
      <c r="E8" s="108"/>
      <c r="F8" s="108"/>
      <c r="G8" s="123"/>
    </row>
    <row r="9" spans="1:14" ht="9.75" thickTop="1">
      <c r="B9" s="108"/>
      <c r="C9" s="125"/>
      <c r="D9" s="109"/>
      <c r="E9" s="106" t="s">
        <v>273</v>
      </c>
      <c r="F9" s="108" t="s">
        <v>307</v>
      </c>
      <c r="G9" s="126">
        <v>0</v>
      </c>
    </row>
    <row r="10" spans="1:14">
      <c r="A10" s="106" t="s">
        <v>273</v>
      </c>
      <c r="B10" s="108" t="s">
        <v>308</v>
      </c>
      <c r="C10" s="124">
        <v>2701329.58</v>
      </c>
      <c r="D10" s="109"/>
      <c r="E10" s="108"/>
      <c r="F10" s="108"/>
      <c r="G10" s="127"/>
    </row>
    <row r="11" spans="1:14">
      <c r="B11" s="108" t="s">
        <v>309</v>
      </c>
      <c r="C11" s="124">
        <v>10000</v>
      </c>
      <c r="D11" s="109"/>
      <c r="E11" s="108"/>
      <c r="F11" s="108"/>
      <c r="G11" s="127"/>
    </row>
    <row r="12" spans="1:14">
      <c r="B12" s="108" t="s">
        <v>310</v>
      </c>
      <c r="C12" s="124">
        <v>0</v>
      </c>
      <c r="D12" s="109"/>
      <c r="E12" s="106" t="s">
        <v>311</v>
      </c>
      <c r="F12" s="108" t="s">
        <v>312</v>
      </c>
      <c r="G12" s="126">
        <v>636133059.84000003</v>
      </c>
    </row>
    <row r="13" spans="1:14">
      <c r="B13" s="108" t="s">
        <v>313</v>
      </c>
      <c r="C13" s="124">
        <v>0</v>
      </c>
      <c r="D13" s="109"/>
      <c r="E13" s="108"/>
      <c r="F13" s="108"/>
      <c r="G13" s="127"/>
    </row>
    <row r="14" spans="1:14">
      <c r="B14" s="108" t="s">
        <v>314</v>
      </c>
      <c r="C14" s="124">
        <v>0</v>
      </c>
      <c r="D14" s="109"/>
      <c r="F14" s="108"/>
      <c r="G14" s="127"/>
    </row>
    <row r="15" spans="1:14">
      <c r="C15" s="125"/>
      <c r="D15" s="109"/>
      <c r="E15" s="106" t="s">
        <v>315</v>
      </c>
      <c r="F15" s="108" t="s">
        <v>316</v>
      </c>
      <c r="G15" s="126">
        <v>0</v>
      </c>
    </row>
    <row r="16" spans="1:14">
      <c r="B16" s="108"/>
      <c r="C16" s="125"/>
      <c r="D16" s="109"/>
      <c r="E16" s="106"/>
      <c r="F16" s="108" t="s">
        <v>317</v>
      </c>
      <c r="G16" s="126">
        <v>0</v>
      </c>
    </row>
    <row r="17" spans="1:7">
      <c r="A17" s="106" t="s">
        <v>311</v>
      </c>
      <c r="B17" s="108" t="s">
        <v>318</v>
      </c>
      <c r="C17" s="124">
        <v>8476194.6099999994</v>
      </c>
      <c r="D17" s="109"/>
      <c r="G17" s="127"/>
    </row>
    <row r="18" spans="1:7" ht="9.75" thickBot="1">
      <c r="B18" s="109"/>
      <c r="C18" s="122"/>
      <c r="D18" s="109"/>
      <c r="E18" s="108"/>
      <c r="F18" s="108"/>
      <c r="G18" s="123"/>
    </row>
    <row r="19" spans="1:7" ht="9.75" thickTop="1">
      <c r="B19" s="108"/>
      <c r="C19" s="125"/>
      <c r="D19" s="109"/>
      <c r="E19" s="106" t="s">
        <v>319</v>
      </c>
      <c r="F19" s="108" t="s">
        <v>320</v>
      </c>
      <c r="G19" s="126">
        <v>0</v>
      </c>
    </row>
    <row r="20" spans="1:7">
      <c r="A20" s="106" t="s">
        <v>315</v>
      </c>
      <c r="B20" s="108" t="s">
        <v>316</v>
      </c>
      <c r="C20" s="124">
        <v>18965026.859999999</v>
      </c>
      <c r="D20" s="109"/>
      <c r="E20" s="108"/>
      <c r="F20" s="108"/>
    </row>
    <row r="21" spans="1:7">
      <c r="A21" s="106"/>
      <c r="B21" s="108" t="s">
        <v>321</v>
      </c>
      <c r="C21" s="124">
        <v>0</v>
      </c>
      <c r="D21" s="109"/>
      <c r="E21" s="108"/>
      <c r="F21" s="108"/>
    </row>
    <row r="22" spans="1:7" ht="9.75" thickBot="1">
      <c r="C22" s="122"/>
      <c r="D22" s="109"/>
      <c r="E22" s="108"/>
      <c r="F22" s="108"/>
    </row>
    <row r="23" spans="1:7" ht="9.75" thickTop="1">
      <c r="B23" s="108"/>
      <c r="C23" s="123"/>
      <c r="D23" s="109"/>
      <c r="E23" s="108"/>
      <c r="F23" s="108"/>
    </row>
    <row r="24" spans="1:7" ht="18">
      <c r="A24" s="104" t="s">
        <v>319</v>
      </c>
      <c r="B24" s="103" t="s">
        <v>322</v>
      </c>
      <c r="C24" s="124">
        <v>0</v>
      </c>
      <c r="D24" s="108"/>
      <c r="E24" s="108"/>
      <c r="F24" s="108"/>
    </row>
    <row r="25" spans="1:7" ht="9.75" thickBot="1">
      <c r="B25" s="108"/>
      <c r="C25" s="122"/>
      <c r="D25" s="108"/>
      <c r="E25" s="108"/>
      <c r="F25" s="108"/>
    </row>
    <row r="26" spans="1:7" ht="9.75" thickTop="1">
      <c r="B26" s="108"/>
      <c r="C26" s="113"/>
      <c r="D26" s="108"/>
      <c r="E26" s="108"/>
      <c r="F26" s="108"/>
    </row>
    <row r="27" spans="1:7">
      <c r="A27" s="104" t="s">
        <v>323</v>
      </c>
      <c r="B27" s="538" t="s">
        <v>324</v>
      </c>
      <c r="C27" s="124">
        <v>0</v>
      </c>
      <c r="D27" s="108"/>
      <c r="E27" s="108"/>
      <c r="F27" s="108"/>
    </row>
    <row r="28" spans="1:7" ht="9.75" thickBot="1">
      <c r="B28" s="538"/>
      <c r="C28" s="122"/>
      <c r="D28" s="108"/>
      <c r="E28" s="108"/>
      <c r="F28" s="108"/>
    </row>
    <row r="29" spans="1:7" ht="9.75" thickTop="1">
      <c r="B29" s="108"/>
      <c r="C29" s="123"/>
      <c r="D29" s="108"/>
      <c r="E29" s="108"/>
      <c r="F29" s="108"/>
    </row>
    <row r="30" spans="1:7">
      <c r="A30" s="104" t="s">
        <v>325</v>
      </c>
      <c r="B30" s="108" t="s">
        <v>326</v>
      </c>
      <c r="C30" s="124">
        <v>149344464.34</v>
      </c>
      <c r="D30" s="108"/>
      <c r="E30" s="108"/>
      <c r="F30" s="108"/>
      <c r="G30" s="121"/>
    </row>
    <row r="31" spans="1:7" ht="9.75" thickBot="1">
      <c r="B31" s="108"/>
      <c r="C31" s="122"/>
      <c r="D31" s="108"/>
      <c r="E31" s="108"/>
      <c r="F31" s="108"/>
      <c r="G31" s="121"/>
    </row>
    <row r="32" spans="1:7" ht="9.75" thickTop="1">
      <c r="B32" s="108"/>
      <c r="C32" s="123"/>
      <c r="D32" s="108"/>
      <c r="E32" s="108"/>
      <c r="F32" s="108"/>
      <c r="G32" s="121"/>
    </row>
    <row r="33" spans="1:7">
      <c r="A33" s="104" t="s">
        <v>327</v>
      </c>
      <c r="B33" s="108" t="s">
        <v>328</v>
      </c>
      <c r="C33" s="124">
        <v>0</v>
      </c>
      <c r="D33" s="108"/>
      <c r="E33" s="108"/>
      <c r="F33" s="108"/>
      <c r="G33" s="121"/>
    </row>
    <row r="34" spans="1:7" ht="9.75" thickBot="1">
      <c r="A34" s="104"/>
      <c r="B34" s="108"/>
      <c r="C34" s="122"/>
      <c r="D34" s="108"/>
      <c r="E34" s="108"/>
      <c r="F34" s="108"/>
      <c r="G34" s="121"/>
    </row>
    <row r="35" spans="1:7" ht="9.75" thickTop="1">
      <c r="A35" s="104"/>
      <c r="B35" s="108"/>
      <c r="C35" s="123"/>
      <c r="D35" s="108"/>
      <c r="E35" s="108"/>
      <c r="F35" s="108"/>
      <c r="G35" s="121"/>
    </row>
    <row r="36" spans="1:7">
      <c r="A36" s="104" t="s">
        <v>244</v>
      </c>
      <c r="B36" s="108" t="s">
        <v>329</v>
      </c>
      <c r="C36" s="124">
        <v>0</v>
      </c>
      <c r="D36" s="108"/>
      <c r="E36" s="108"/>
      <c r="F36" s="108"/>
      <c r="G36" s="121"/>
    </row>
    <row r="37" spans="1:7" ht="9.75" thickBot="1">
      <c r="A37" s="113"/>
      <c r="B37" s="108"/>
      <c r="C37" s="105"/>
      <c r="D37" s="108"/>
      <c r="E37" s="108"/>
      <c r="F37" s="108"/>
      <c r="G37" s="121"/>
    </row>
    <row r="38" spans="1:7" ht="9.75" thickTop="1">
      <c r="A38" s="113"/>
      <c r="B38" s="108"/>
      <c r="D38" s="108"/>
      <c r="E38" s="108"/>
      <c r="F38" s="108"/>
      <c r="G38" s="121"/>
    </row>
    <row r="39" spans="1:7">
      <c r="A39" s="104" t="s">
        <v>330</v>
      </c>
      <c r="B39" s="108" t="s">
        <v>331</v>
      </c>
      <c r="C39" s="120">
        <v>29488649.498554468</v>
      </c>
      <c r="D39" s="108"/>
      <c r="E39" s="108"/>
      <c r="F39" s="108"/>
      <c r="G39" s="121"/>
    </row>
    <row r="40" spans="1:7" ht="9.75" thickBot="1">
      <c r="A40" s="113"/>
      <c r="B40" s="113"/>
      <c r="C40" s="105"/>
      <c r="D40" s="113"/>
      <c r="E40" s="113"/>
      <c r="F40" s="113"/>
      <c r="G40" s="113"/>
    </row>
    <row r="41" spans="1:7" ht="9.75" thickTop="1">
      <c r="A41" s="113"/>
      <c r="B41" s="113"/>
      <c r="D41" s="113"/>
      <c r="E41" s="113"/>
      <c r="F41" s="113"/>
      <c r="G41" s="113"/>
    </row>
    <row r="42" spans="1:7">
      <c r="A42" s="104" t="s">
        <v>332</v>
      </c>
      <c r="B42" s="113" t="s">
        <v>333</v>
      </c>
      <c r="C42" s="124">
        <v>0</v>
      </c>
      <c r="D42" s="113"/>
      <c r="E42" s="113"/>
      <c r="F42" s="113"/>
      <c r="G42" s="113"/>
    </row>
    <row r="43" spans="1:7" ht="9.75" thickBot="1">
      <c r="A43" s="113"/>
      <c r="B43" s="113"/>
      <c r="C43" s="105"/>
      <c r="D43" s="113"/>
      <c r="E43" s="113"/>
      <c r="F43" s="113"/>
      <c r="G43" s="113"/>
    </row>
    <row r="44" spans="1:7" ht="9.75" thickTop="1">
      <c r="A44" s="113"/>
      <c r="B44" s="113"/>
      <c r="C44" s="113"/>
      <c r="D44" s="113"/>
      <c r="E44" s="113"/>
      <c r="F44" s="113"/>
      <c r="G44" s="113"/>
    </row>
    <row r="45" spans="1:7">
      <c r="A45" s="113"/>
      <c r="B45" s="113"/>
      <c r="C45" s="113"/>
      <c r="D45" s="113"/>
      <c r="E45" s="113"/>
      <c r="F45" s="113"/>
      <c r="G45" s="113"/>
    </row>
    <row r="46" spans="1:7">
      <c r="A46" s="113"/>
      <c r="B46" s="113"/>
      <c r="C46" s="113"/>
      <c r="D46" s="113"/>
      <c r="E46" s="113"/>
      <c r="F46" s="113"/>
      <c r="G46" s="113"/>
    </row>
    <row r="47" spans="1:7">
      <c r="A47" s="113"/>
      <c r="B47" s="113"/>
      <c r="C47" s="113"/>
      <c r="D47" s="113"/>
      <c r="E47" s="113"/>
      <c r="F47" s="113"/>
      <c r="G47" s="113"/>
    </row>
    <row r="48" spans="1:7">
      <c r="A48" s="113"/>
      <c r="B48" s="113"/>
      <c r="C48" s="113"/>
      <c r="D48" s="113"/>
      <c r="E48" s="113"/>
      <c r="F48" s="113"/>
      <c r="G48" s="113"/>
    </row>
    <row r="49" spans="1:7">
      <c r="A49" s="113"/>
      <c r="B49" s="113"/>
      <c r="C49" s="113"/>
      <c r="D49" s="113"/>
      <c r="E49" s="113"/>
      <c r="F49" s="113"/>
      <c r="G49" s="113"/>
    </row>
    <row r="50" spans="1:7">
      <c r="A50" s="113"/>
      <c r="B50" s="113"/>
      <c r="C50" s="113"/>
      <c r="D50" s="113"/>
      <c r="E50" s="113"/>
      <c r="F50" s="113"/>
      <c r="G50" s="113"/>
    </row>
    <row r="51" spans="1:7">
      <c r="A51" s="113"/>
      <c r="B51" s="113"/>
      <c r="C51" s="113"/>
      <c r="D51" s="113"/>
      <c r="E51" s="113"/>
      <c r="F51" s="113"/>
      <c r="G51" s="113"/>
    </row>
    <row r="52" spans="1:7">
      <c r="A52" s="113"/>
      <c r="B52" s="113"/>
      <c r="C52" s="113"/>
      <c r="D52" s="113"/>
      <c r="E52" s="113"/>
      <c r="F52" s="113"/>
      <c r="G52" s="113"/>
    </row>
    <row r="53" spans="1:7">
      <c r="A53" s="113"/>
      <c r="B53" s="113"/>
      <c r="C53" s="113"/>
      <c r="D53" s="113"/>
      <c r="E53" s="113"/>
      <c r="F53" s="113"/>
      <c r="G53" s="113"/>
    </row>
    <row r="54" spans="1:7">
      <c r="A54" s="113"/>
      <c r="B54" s="113"/>
      <c r="C54" s="113"/>
      <c r="D54" s="113"/>
      <c r="E54" s="113"/>
      <c r="F54" s="113"/>
      <c r="G54" s="113"/>
    </row>
    <row r="55" spans="1:7">
      <c r="A55" s="113"/>
      <c r="B55" s="113"/>
      <c r="C55" s="113"/>
      <c r="D55" s="113"/>
      <c r="E55" s="113"/>
      <c r="F55" s="113"/>
      <c r="G55" s="113"/>
    </row>
    <row r="56" spans="1:7">
      <c r="A56" s="113"/>
      <c r="B56" s="113"/>
      <c r="C56" s="113"/>
      <c r="D56" s="113"/>
      <c r="E56" s="113"/>
      <c r="F56" s="113"/>
      <c r="G56" s="113"/>
    </row>
    <row r="57" spans="1:7">
      <c r="A57" s="113"/>
      <c r="B57" s="113"/>
      <c r="C57" s="113"/>
      <c r="D57" s="113"/>
      <c r="E57" s="113"/>
      <c r="F57" s="113"/>
      <c r="G57" s="113"/>
    </row>
    <row r="58" spans="1:7">
      <c r="A58" s="113"/>
      <c r="B58" s="113"/>
      <c r="C58" s="113"/>
      <c r="D58" s="113"/>
      <c r="E58" s="113"/>
      <c r="F58" s="113"/>
      <c r="G58" s="113"/>
    </row>
    <row r="59" spans="1:7">
      <c r="A59" s="113"/>
      <c r="B59" s="113"/>
      <c r="C59" s="113"/>
      <c r="D59" s="113"/>
      <c r="E59" s="113"/>
      <c r="F59" s="113"/>
      <c r="G59" s="113"/>
    </row>
    <row r="60" spans="1:7">
      <c r="A60" s="113"/>
      <c r="B60" s="113"/>
      <c r="C60" s="113"/>
      <c r="D60" s="113"/>
      <c r="E60" s="113"/>
      <c r="F60" s="113"/>
      <c r="G60" s="113"/>
    </row>
    <row r="61" spans="1:7">
      <c r="A61" s="113"/>
      <c r="B61" s="113"/>
      <c r="C61" s="113"/>
      <c r="D61" s="113"/>
      <c r="E61" s="113"/>
      <c r="F61" s="113"/>
      <c r="G61" s="113"/>
    </row>
    <row r="62" spans="1:7">
      <c r="A62" s="113"/>
      <c r="B62" s="113"/>
      <c r="C62" s="113"/>
      <c r="D62" s="113"/>
      <c r="E62" s="113"/>
      <c r="F62" s="113"/>
      <c r="G62" s="113"/>
    </row>
    <row r="63" spans="1:7">
      <c r="A63" s="113"/>
      <c r="B63" s="113"/>
      <c r="C63" s="113"/>
      <c r="D63" s="113"/>
      <c r="E63" s="113"/>
      <c r="F63" s="113"/>
      <c r="G63" s="113"/>
    </row>
    <row r="64" spans="1:7">
      <c r="A64" s="113"/>
      <c r="B64" s="113"/>
      <c r="C64" s="113"/>
      <c r="D64" s="113"/>
      <c r="E64" s="113"/>
      <c r="F64" s="113"/>
      <c r="G64" s="113"/>
    </row>
    <row r="65" spans="1:7">
      <c r="A65" s="113"/>
      <c r="B65" s="113"/>
      <c r="C65" s="113"/>
      <c r="D65" s="113"/>
      <c r="E65" s="113"/>
      <c r="F65" s="113"/>
      <c r="G65" s="113"/>
    </row>
    <row r="66" spans="1:7">
      <c r="A66" s="113"/>
      <c r="B66" s="113"/>
      <c r="C66" s="113"/>
      <c r="D66" s="113"/>
      <c r="E66" s="113"/>
      <c r="F66" s="113"/>
      <c r="G66" s="113"/>
    </row>
    <row r="67" spans="1:7">
      <c r="A67" s="113"/>
      <c r="B67" s="113"/>
      <c r="C67" s="113"/>
      <c r="D67" s="113"/>
      <c r="E67" s="113"/>
      <c r="F67" s="113"/>
      <c r="G67" s="113"/>
    </row>
    <row r="68" spans="1:7">
      <c r="A68" s="113"/>
      <c r="B68" s="113"/>
      <c r="C68" s="113"/>
      <c r="D68" s="113"/>
      <c r="E68" s="113"/>
      <c r="F68" s="113"/>
      <c r="G68" s="113"/>
    </row>
    <row r="69" spans="1:7">
      <c r="A69" s="113"/>
      <c r="B69" s="113"/>
      <c r="C69" s="113"/>
      <c r="D69" s="113"/>
      <c r="E69" s="113"/>
      <c r="F69" s="113"/>
      <c r="G69" s="113"/>
    </row>
    <row r="70" spans="1:7">
      <c r="A70" s="113"/>
      <c r="B70" s="113"/>
      <c r="C70" s="113"/>
      <c r="D70" s="113"/>
      <c r="E70" s="113"/>
      <c r="F70" s="113"/>
      <c r="G70" s="113"/>
    </row>
    <row r="71" spans="1:7">
      <c r="A71" s="113"/>
      <c r="B71" s="113"/>
      <c r="C71" s="113"/>
      <c r="D71" s="113"/>
      <c r="E71" s="113"/>
      <c r="F71" s="113"/>
      <c r="G71" s="113"/>
    </row>
    <row r="72" spans="1:7">
      <c r="A72" s="113"/>
      <c r="B72" s="113"/>
      <c r="C72" s="113"/>
      <c r="D72" s="113"/>
      <c r="E72" s="113"/>
      <c r="F72" s="113"/>
      <c r="G72" s="113"/>
    </row>
    <row r="73" spans="1:7">
      <c r="A73" s="113"/>
      <c r="B73" s="113"/>
      <c r="C73" s="113"/>
      <c r="D73" s="113"/>
      <c r="E73" s="113"/>
      <c r="F73" s="113"/>
      <c r="G73" s="113"/>
    </row>
    <row r="74" spans="1:7">
      <c r="A74" s="113"/>
      <c r="B74" s="113"/>
      <c r="C74" s="113"/>
      <c r="D74" s="113"/>
      <c r="E74" s="113"/>
      <c r="F74" s="113"/>
      <c r="G74" s="113"/>
    </row>
    <row r="75" spans="1:7">
      <c r="A75" s="113"/>
      <c r="B75" s="113"/>
      <c r="C75" s="113"/>
      <c r="D75" s="113"/>
      <c r="E75" s="113"/>
      <c r="F75" s="113"/>
      <c r="G75" s="113"/>
    </row>
    <row r="76" spans="1:7">
      <c r="A76" s="113"/>
      <c r="B76" s="113"/>
      <c r="C76" s="113"/>
      <c r="D76" s="113"/>
      <c r="E76" s="113"/>
      <c r="F76" s="113"/>
      <c r="G76" s="113"/>
    </row>
    <row r="77" spans="1:7">
      <c r="A77" s="113"/>
      <c r="B77" s="113"/>
      <c r="C77" s="113"/>
      <c r="D77" s="113"/>
      <c r="E77" s="113"/>
      <c r="F77" s="113"/>
      <c r="G77" s="113"/>
    </row>
    <row r="78" spans="1:7">
      <c r="A78" s="113"/>
      <c r="B78" s="113"/>
      <c r="C78" s="113"/>
      <c r="D78" s="113"/>
      <c r="E78" s="113"/>
      <c r="F78" s="113"/>
      <c r="G78" s="113"/>
    </row>
    <row r="79" spans="1:7">
      <c r="A79" s="113"/>
      <c r="B79" s="113"/>
      <c r="C79" s="113"/>
      <c r="D79" s="113"/>
      <c r="E79" s="113"/>
      <c r="F79" s="113"/>
      <c r="G79" s="113"/>
    </row>
    <row r="80" spans="1:7">
      <c r="A80" s="113"/>
      <c r="B80" s="113"/>
      <c r="C80" s="113"/>
      <c r="D80" s="113"/>
      <c r="E80" s="113"/>
      <c r="F80" s="113"/>
      <c r="G80" s="113"/>
    </row>
    <row r="81" spans="1:7">
      <c r="A81" s="113"/>
      <c r="B81" s="113"/>
      <c r="C81" s="113"/>
      <c r="D81" s="113"/>
      <c r="E81" s="113"/>
      <c r="F81" s="113"/>
      <c r="G81" s="113"/>
    </row>
    <row r="82" spans="1:7">
      <c r="A82" s="113"/>
      <c r="B82" s="113"/>
      <c r="C82" s="113"/>
      <c r="D82" s="113"/>
      <c r="E82" s="113"/>
      <c r="F82" s="113"/>
      <c r="G82" s="113"/>
    </row>
    <row r="83" spans="1:7">
      <c r="A83" s="113"/>
      <c r="B83" s="113"/>
      <c r="C83" s="113"/>
      <c r="D83" s="113"/>
      <c r="E83" s="113"/>
      <c r="F83" s="113"/>
      <c r="G83" s="113"/>
    </row>
    <row r="84" spans="1:7">
      <c r="A84" s="113"/>
      <c r="B84" s="113"/>
      <c r="C84" s="113"/>
      <c r="D84" s="113"/>
      <c r="E84" s="113"/>
      <c r="F84" s="113"/>
      <c r="G84" s="113"/>
    </row>
    <row r="85" spans="1:7">
      <c r="A85" s="113"/>
      <c r="B85" s="113"/>
      <c r="C85" s="113"/>
      <c r="D85" s="113"/>
      <c r="E85" s="113"/>
      <c r="F85" s="113"/>
      <c r="G85" s="113"/>
    </row>
    <row r="86" spans="1:7">
      <c r="A86" s="113"/>
      <c r="B86" s="113"/>
      <c r="C86" s="113"/>
      <c r="D86" s="113"/>
      <c r="E86" s="113"/>
      <c r="F86" s="113"/>
      <c r="G86" s="113"/>
    </row>
    <row r="87" spans="1:7">
      <c r="A87" s="113"/>
      <c r="B87" s="113"/>
      <c r="C87" s="113"/>
      <c r="D87" s="113"/>
      <c r="E87" s="113"/>
      <c r="F87" s="113"/>
      <c r="G87" s="113"/>
    </row>
    <row r="88" spans="1:7">
      <c r="A88" s="113"/>
      <c r="B88" s="113"/>
      <c r="C88" s="113"/>
      <c r="D88" s="113"/>
      <c r="E88" s="113"/>
      <c r="F88" s="113"/>
      <c r="G88" s="113"/>
    </row>
    <row r="89" spans="1:7">
      <c r="A89" s="113"/>
      <c r="B89" s="113"/>
      <c r="C89" s="113"/>
      <c r="D89" s="113"/>
      <c r="E89" s="113"/>
      <c r="F89" s="113"/>
      <c r="G89" s="113"/>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January 2012</oddHeader>
  </headerFooter>
</worksheet>
</file>

<file path=xl/worksheets/sheet8.xml><?xml version="1.0" encoding="utf-8"?>
<worksheet xmlns="http://schemas.openxmlformats.org/spreadsheetml/2006/main" xmlns:r="http://schemas.openxmlformats.org/officeDocument/2006/relationships">
  <dimension ref="A2:O59"/>
  <sheetViews>
    <sheetView view="pageLayout" zoomScale="60" zoomScaleNormal="100" zoomScalePageLayoutView="60" workbookViewId="0">
      <selection activeCell="I54" sqref="I54"/>
    </sheetView>
  </sheetViews>
  <sheetFormatPr defaultRowHeight="12"/>
  <cols>
    <col min="1" max="7" width="15.7109375" style="54" customWidth="1"/>
    <col min="8" max="8" width="15.42578125" style="505" customWidth="1"/>
    <col min="9" max="14" width="15.7109375" style="54" customWidth="1"/>
    <col min="15" max="16384" width="9.140625" style="54"/>
  </cols>
  <sheetData>
    <row r="2" spans="1:14" ht="12.75" thickBot="1">
      <c r="A2" s="41" t="s">
        <v>360</v>
      </c>
      <c r="B2" s="41"/>
      <c r="C2" s="41"/>
      <c r="D2" s="128"/>
      <c r="E2" s="128"/>
      <c r="F2" s="128"/>
      <c r="G2" s="128"/>
      <c r="H2" s="497"/>
      <c r="I2" s="128"/>
      <c r="J2" s="128"/>
      <c r="K2" s="128"/>
      <c r="L2" s="128"/>
      <c r="M2" s="128"/>
      <c r="N2" s="128"/>
    </row>
    <row r="3" spans="1:14">
      <c r="A3" s="33"/>
      <c r="B3" s="33"/>
      <c r="C3" s="33"/>
      <c r="D3" s="33"/>
      <c r="E3" s="33"/>
      <c r="F3" s="30"/>
      <c r="G3" s="30"/>
      <c r="H3" s="498"/>
      <c r="I3" s="30"/>
      <c r="J3" s="30"/>
      <c r="K3" s="30"/>
      <c r="L3" s="30"/>
      <c r="M3" s="30"/>
      <c r="N3" s="31"/>
    </row>
    <row r="4" spans="1:14" ht="12.75" thickBot="1">
      <c r="A4" s="220"/>
      <c r="B4" s="38"/>
      <c r="C4" s="38"/>
      <c r="D4" s="38"/>
      <c r="E4" s="38"/>
      <c r="F4" s="47"/>
      <c r="G4" s="38"/>
      <c r="H4" s="499"/>
      <c r="I4" s="38"/>
      <c r="J4" s="38"/>
      <c r="K4" s="38"/>
      <c r="L4" s="38"/>
      <c r="M4" s="38"/>
      <c r="N4" s="38"/>
    </row>
    <row r="5" spans="1:14" ht="41.25" customHeight="1" thickBot="1">
      <c r="A5" s="129" t="s">
        <v>361</v>
      </c>
      <c r="B5" s="130" t="s">
        <v>362</v>
      </c>
      <c r="C5" s="130" t="s">
        <v>363</v>
      </c>
      <c r="D5" s="130" t="s">
        <v>364</v>
      </c>
      <c r="E5" s="130" t="s">
        <v>365</v>
      </c>
      <c r="F5" s="130" t="s">
        <v>366</v>
      </c>
      <c r="G5" s="130" t="s">
        <v>367</v>
      </c>
      <c r="H5" s="500" t="s">
        <v>368</v>
      </c>
      <c r="I5" s="130" t="s">
        <v>369</v>
      </c>
      <c r="J5" s="130" t="s">
        <v>370</v>
      </c>
      <c r="K5" s="130" t="s">
        <v>371</v>
      </c>
      <c r="L5" s="130" t="s">
        <v>372</v>
      </c>
      <c r="M5" s="130" t="s">
        <v>373</v>
      </c>
      <c r="N5" s="130" t="s">
        <v>374</v>
      </c>
    </row>
    <row r="6" spans="1:14">
      <c r="A6" s="131" t="s">
        <v>375</v>
      </c>
      <c r="B6" s="131" t="s">
        <v>376</v>
      </c>
      <c r="C6" s="131" t="s">
        <v>376</v>
      </c>
      <c r="D6" s="132">
        <v>38511</v>
      </c>
      <c r="E6" s="133">
        <v>42163</v>
      </c>
      <c r="F6" s="134">
        <v>42529</v>
      </c>
      <c r="G6" s="135" t="s">
        <v>377</v>
      </c>
      <c r="H6" s="496">
        <v>2000000000</v>
      </c>
      <c r="I6" s="136">
        <v>3.3750000000000002E-2</v>
      </c>
      <c r="J6" s="137">
        <v>41068</v>
      </c>
      <c r="K6" s="138">
        <f>H6*I6</f>
        <v>67500000</v>
      </c>
      <c r="L6" s="139" t="s">
        <v>199</v>
      </c>
      <c r="M6" s="140" t="s">
        <v>378</v>
      </c>
      <c r="N6" s="139" t="s">
        <v>379</v>
      </c>
    </row>
    <row r="7" spans="1:14">
      <c r="A7" s="131" t="s">
        <v>380</v>
      </c>
      <c r="B7" s="131" t="s">
        <v>376</v>
      </c>
      <c r="C7" s="131" t="s">
        <v>376</v>
      </c>
      <c r="D7" s="132">
        <v>40294</v>
      </c>
      <c r="E7" s="133">
        <v>42163</v>
      </c>
      <c r="F7" s="134">
        <v>42529</v>
      </c>
      <c r="G7" s="135" t="s">
        <v>377</v>
      </c>
      <c r="H7" s="501">
        <v>250000000</v>
      </c>
      <c r="I7" s="136">
        <v>3.3750000000000002E-2</v>
      </c>
      <c r="J7" s="49">
        <v>41068</v>
      </c>
      <c r="K7" s="138">
        <f>H7*I7</f>
        <v>8437500</v>
      </c>
      <c r="L7" s="141" t="s">
        <v>199</v>
      </c>
      <c r="M7" s="132" t="s">
        <v>378</v>
      </c>
      <c r="N7" s="141" t="s">
        <v>379</v>
      </c>
    </row>
    <row r="8" spans="1:14">
      <c r="A8" s="131" t="s">
        <v>381</v>
      </c>
      <c r="B8" s="131" t="s">
        <v>376</v>
      </c>
      <c r="C8" s="131" t="s">
        <v>376</v>
      </c>
      <c r="D8" s="132">
        <v>40352</v>
      </c>
      <c r="E8" s="133">
        <v>42163</v>
      </c>
      <c r="F8" s="134">
        <v>42529</v>
      </c>
      <c r="G8" s="135" t="s">
        <v>377</v>
      </c>
      <c r="H8" s="501">
        <v>600000000</v>
      </c>
      <c r="I8" s="136">
        <v>3.3750000000000002E-2</v>
      </c>
      <c r="J8" s="49">
        <v>41068</v>
      </c>
      <c r="K8" s="138">
        <f t="shared" ref="K8:K22" si="0">H8*I8</f>
        <v>20250000</v>
      </c>
      <c r="L8" s="141" t="s">
        <v>199</v>
      </c>
      <c r="M8" s="132" t="s">
        <v>378</v>
      </c>
      <c r="N8" s="141" t="s">
        <v>379</v>
      </c>
    </row>
    <row r="9" spans="1:14">
      <c r="A9" s="142" t="s">
        <v>382</v>
      </c>
      <c r="B9" s="131" t="s">
        <v>376</v>
      </c>
      <c r="C9" s="131" t="s">
        <v>376</v>
      </c>
      <c r="D9" s="132">
        <v>40710</v>
      </c>
      <c r="E9" s="132">
        <v>42163</v>
      </c>
      <c r="F9" s="132">
        <v>42529</v>
      </c>
      <c r="G9" s="143" t="s">
        <v>377</v>
      </c>
      <c r="H9" s="501">
        <v>525000000</v>
      </c>
      <c r="I9" s="144">
        <v>3.3799999999999997E-2</v>
      </c>
      <c r="J9" s="49">
        <v>41068</v>
      </c>
      <c r="K9" s="138">
        <f t="shared" si="0"/>
        <v>17745000</v>
      </c>
      <c r="L9" s="141" t="s">
        <v>199</v>
      </c>
      <c r="M9" s="132" t="s">
        <v>378</v>
      </c>
      <c r="N9" s="141" t="s">
        <v>379</v>
      </c>
    </row>
    <row r="10" spans="1:14">
      <c r="A10" s="131" t="s">
        <v>383</v>
      </c>
      <c r="B10" s="131" t="s">
        <v>376</v>
      </c>
      <c r="C10" s="131" t="s">
        <v>376</v>
      </c>
      <c r="D10" s="132">
        <v>38674</v>
      </c>
      <c r="E10" s="133">
        <v>41231</v>
      </c>
      <c r="F10" s="134">
        <v>41596</v>
      </c>
      <c r="G10" s="135" t="s">
        <v>384</v>
      </c>
      <c r="H10" s="501">
        <v>600000000</v>
      </c>
      <c r="I10" s="136" t="s">
        <v>385</v>
      </c>
      <c r="J10" s="49">
        <v>40959</v>
      </c>
      <c r="K10" s="138">
        <v>1620441.53424659</v>
      </c>
      <c r="L10" s="141" t="s">
        <v>199</v>
      </c>
      <c r="M10" s="132" t="s">
        <v>386</v>
      </c>
      <c r="N10" s="141" t="s">
        <v>379</v>
      </c>
    </row>
    <row r="11" spans="1:14">
      <c r="A11" s="131" t="s">
        <v>387</v>
      </c>
      <c r="B11" s="131" t="s">
        <v>376</v>
      </c>
      <c r="C11" s="131" t="s">
        <v>376</v>
      </c>
      <c r="D11" s="132">
        <v>38819</v>
      </c>
      <c r="E11" s="133">
        <v>44298</v>
      </c>
      <c r="F11" s="134">
        <v>44663</v>
      </c>
      <c r="G11" s="135" t="s">
        <v>377</v>
      </c>
      <c r="H11" s="501">
        <v>1500000000</v>
      </c>
      <c r="I11" s="136">
        <v>4.2500000000000003E-2</v>
      </c>
      <c r="J11" s="49">
        <v>41011</v>
      </c>
      <c r="K11" s="138">
        <f t="shared" si="0"/>
        <v>63750000.000000007</v>
      </c>
      <c r="L11" s="141" t="s">
        <v>199</v>
      </c>
      <c r="M11" s="132" t="s">
        <v>388</v>
      </c>
      <c r="N11" s="141" t="s">
        <v>379</v>
      </c>
    </row>
    <row r="12" spans="1:14">
      <c r="A12" s="131" t="s">
        <v>380</v>
      </c>
      <c r="B12" s="131" t="s">
        <v>376</v>
      </c>
      <c r="C12" s="131" t="s">
        <v>376</v>
      </c>
      <c r="D12" s="132">
        <v>40581</v>
      </c>
      <c r="E12" s="133">
        <v>44298</v>
      </c>
      <c r="F12" s="134">
        <v>44663</v>
      </c>
      <c r="G12" s="135" t="s">
        <v>377</v>
      </c>
      <c r="H12" s="501">
        <v>250000000</v>
      </c>
      <c r="I12" s="136">
        <v>4.2500000000000003E-2</v>
      </c>
      <c r="J12" s="49">
        <v>41011</v>
      </c>
      <c r="K12" s="138">
        <f t="shared" si="0"/>
        <v>10625000</v>
      </c>
      <c r="L12" s="141" t="s">
        <v>199</v>
      </c>
      <c r="M12" s="141" t="s">
        <v>388</v>
      </c>
      <c r="N12" s="141" t="s">
        <v>379</v>
      </c>
    </row>
    <row r="13" spans="1:14">
      <c r="A13" s="131" t="s">
        <v>381</v>
      </c>
      <c r="B13" s="131" t="s">
        <v>376</v>
      </c>
      <c r="C13" s="131" t="s">
        <v>376</v>
      </c>
      <c r="D13" s="132">
        <v>40935</v>
      </c>
      <c r="E13" s="133">
        <v>44298</v>
      </c>
      <c r="F13" s="134">
        <v>44663</v>
      </c>
      <c r="G13" s="135" t="s">
        <v>377</v>
      </c>
      <c r="H13" s="501">
        <v>250000000</v>
      </c>
      <c r="I13" s="136">
        <v>4.2500000000000003E-2</v>
      </c>
      <c r="J13" s="49">
        <v>41011</v>
      </c>
      <c r="K13" s="138">
        <f t="shared" si="0"/>
        <v>10625000</v>
      </c>
      <c r="L13" s="141" t="s">
        <v>199</v>
      </c>
      <c r="M13" s="141" t="s">
        <v>471</v>
      </c>
      <c r="N13" s="141" t="s">
        <v>379</v>
      </c>
    </row>
    <row r="14" spans="1:14">
      <c r="A14" s="131" t="s">
        <v>389</v>
      </c>
      <c r="B14" s="131" t="s">
        <v>376</v>
      </c>
      <c r="C14" s="131" t="s">
        <v>376</v>
      </c>
      <c r="D14" s="132">
        <v>40100</v>
      </c>
      <c r="E14" s="133">
        <v>42657</v>
      </c>
      <c r="F14" s="134">
        <v>43022</v>
      </c>
      <c r="G14" s="135" t="s">
        <v>377</v>
      </c>
      <c r="H14" s="501">
        <v>1750000000</v>
      </c>
      <c r="I14" s="136">
        <v>3.6249999999999998E-2</v>
      </c>
      <c r="J14" s="49">
        <v>41196</v>
      </c>
      <c r="K14" s="138">
        <f t="shared" si="0"/>
        <v>63437499.999999993</v>
      </c>
      <c r="L14" s="141" t="s">
        <v>199</v>
      </c>
      <c r="M14" s="132" t="s">
        <v>390</v>
      </c>
      <c r="N14" s="141" t="s">
        <v>379</v>
      </c>
    </row>
    <row r="15" spans="1:14">
      <c r="A15" s="131" t="s">
        <v>380</v>
      </c>
      <c r="B15" s="131" t="s">
        <v>376</v>
      </c>
      <c r="C15" s="131" t="s">
        <v>376</v>
      </c>
      <c r="D15" s="132">
        <v>40557</v>
      </c>
      <c r="E15" s="133">
        <v>42658</v>
      </c>
      <c r="F15" s="134">
        <v>43023</v>
      </c>
      <c r="G15" s="135" t="s">
        <v>377</v>
      </c>
      <c r="H15" s="501">
        <v>606060000</v>
      </c>
      <c r="I15" s="136">
        <v>3.6249999999999998E-2</v>
      </c>
      <c r="J15" s="49">
        <v>41196</v>
      </c>
      <c r="K15" s="138">
        <f t="shared" si="0"/>
        <v>21969675</v>
      </c>
      <c r="L15" s="141" t="s">
        <v>199</v>
      </c>
      <c r="M15" s="132" t="s">
        <v>390</v>
      </c>
      <c r="N15" s="141" t="s">
        <v>379</v>
      </c>
    </row>
    <row r="16" spans="1:14">
      <c r="A16" s="131" t="s">
        <v>391</v>
      </c>
      <c r="B16" s="131" t="s">
        <v>376</v>
      </c>
      <c r="C16" s="131" t="s">
        <v>376</v>
      </c>
      <c r="D16" s="132">
        <v>40255</v>
      </c>
      <c r="E16" s="133">
        <v>41351</v>
      </c>
      <c r="F16" s="134">
        <v>41716</v>
      </c>
      <c r="G16" s="135" t="s">
        <v>377</v>
      </c>
      <c r="H16" s="501">
        <v>1000000000</v>
      </c>
      <c r="I16" s="136">
        <v>2.5000000000000001E-2</v>
      </c>
      <c r="J16" s="49">
        <v>40986</v>
      </c>
      <c r="K16" s="138">
        <f t="shared" si="0"/>
        <v>25000000</v>
      </c>
      <c r="L16" s="141" t="s">
        <v>199</v>
      </c>
      <c r="M16" s="132" t="s">
        <v>392</v>
      </c>
      <c r="N16" s="141" t="s">
        <v>379</v>
      </c>
    </row>
    <row r="17" spans="1:14">
      <c r="A17" s="131" t="s">
        <v>380</v>
      </c>
      <c r="B17" s="131" t="s">
        <v>376</v>
      </c>
      <c r="C17" s="131" t="s">
        <v>376</v>
      </c>
      <c r="D17" s="132">
        <v>40337</v>
      </c>
      <c r="E17" s="133">
        <f>E16</f>
        <v>41351</v>
      </c>
      <c r="F17" s="134">
        <f>F16</f>
        <v>41716</v>
      </c>
      <c r="G17" s="135" t="s">
        <v>377</v>
      </c>
      <c r="H17" s="501">
        <v>300000000</v>
      </c>
      <c r="I17" s="136">
        <v>2.5000000000000001E-2</v>
      </c>
      <c r="J17" s="49">
        <v>40986</v>
      </c>
      <c r="K17" s="138">
        <f t="shared" si="0"/>
        <v>7500000</v>
      </c>
      <c r="L17" s="141" t="s">
        <v>199</v>
      </c>
      <c r="M17" s="132" t="s">
        <v>392</v>
      </c>
      <c r="N17" s="141" t="s">
        <v>379</v>
      </c>
    </row>
    <row r="18" spans="1:14">
      <c r="A18" s="131" t="s">
        <v>381</v>
      </c>
      <c r="B18" s="131" t="s">
        <v>376</v>
      </c>
      <c r="C18" s="131" t="s">
        <v>376</v>
      </c>
      <c r="D18" s="132">
        <v>40464</v>
      </c>
      <c r="E18" s="133">
        <v>41351</v>
      </c>
      <c r="F18" s="134">
        <v>41716</v>
      </c>
      <c r="G18" s="135" t="s">
        <v>377</v>
      </c>
      <c r="H18" s="501">
        <v>300000000</v>
      </c>
      <c r="I18" s="136">
        <v>2.5000000000000001E-2</v>
      </c>
      <c r="J18" s="49">
        <v>40986</v>
      </c>
      <c r="K18" s="138">
        <f t="shared" si="0"/>
        <v>7500000</v>
      </c>
      <c r="L18" s="141" t="s">
        <v>199</v>
      </c>
      <c r="M18" s="132" t="s">
        <v>392</v>
      </c>
      <c r="N18" s="141" t="s">
        <v>379</v>
      </c>
    </row>
    <row r="19" spans="1:14">
      <c r="A19" s="131" t="s">
        <v>393</v>
      </c>
      <c r="B19" s="131" t="s">
        <v>376</v>
      </c>
      <c r="C19" s="131" t="s">
        <v>376</v>
      </c>
      <c r="D19" s="132">
        <v>40359</v>
      </c>
      <c r="E19" s="133">
        <v>41820</v>
      </c>
      <c r="F19" s="134">
        <v>42185</v>
      </c>
      <c r="G19" s="135" t="s">
        <v>377</v>
      </c>
      <c r="H19" s="501">
        <v>750000000</v>
      </c>
      <c r="I19" s="136">
        <v>3.125E-2</v>
      </c>
      <c r="J19" s="49">
        <v>41090</v>
      </c>
      <c r="K19" s="138">
        <f t="shared" si="0"/>
        <v>23437500</v>
      </c>
      <c r="L19" s="141" t="s">
        <v>199</v>
      </c>
      <c r="M19" s="132" t="s">
        <v>394</v>
      </c>
      <c r="N19" s="141" t="s">
        <v>379</v>
      </c>
    </row>
    <row r="20" spans="1:14">
      <c r="A20" s="131" t="s">
        <v>380</v>
      </c>
      <c r="B20" s="131" t="s">
        <v>376</v>
      </c>
      <c r="C20" s="131" t="s">
        <v>376</v>
      </c>
      <c r="D20" s="132">
        <v>40557</v>
      </c>
      <c r="E20" s="133">
        <v>41820</v>
      </c>
      <c r="F20" s="134">
        <v>42185</v>
      </c>
      <c r="G20" s="135" t="s">
        <v>377</v>
      </c>
      <c r="H20" s="502">
        <v>350000000</v>
      </c>
      <c r="I20" s="136">
        <v>3.125E-2</v>
      </c>
      <c r="J20" s="49">
        <v>41090</v>
      </c>
      <c r="K20" s="138">
        <f t="shared" si="0"/>
        <v>10937500</v>
      </c>
      <c r="L20" s="141" t="s">
        <v>199</v>
      </c>
      <c r="M20" s="132" t="s">
        <v>394</v>
      </c>
      <c r="N20" s="141" t="s">
        <v>379</v>
      </c>
    </row>
    <row r="21" spans="1:14">
      <c r="A21" s="131" t="s">
        <v>381</v>
      </c>
      <c r="B21" s="131" t="s">
        <v>376</v>
      </c>
      <c r="C21" s="131" t="s">
        <v>376</v>
      </c>
      <c r="D21" s="132">
        <v>40637</v>
      </c>
      <c r="E21" s="133">
        <v>41820</v>
      </c>
      <c r="F21" s="134">
        <v>41850</v>
      </c>
      <c r="G21" s="135" t="s">
        <v>377</v>
      </c>
      <c r="H21" s="502">
        <v>275000000</v>
      </c>
      <c r="I21" s="136">
        <v>3.125E-2</v>
      </c>
      <c r="J21" s="49">
        <v>41090</v>
      </c>
      <c r="K21" s="138">
        <f t="shared" si="0"/>
        <v>8593750</v>
      </c>
      <c r="L21" s="141" t="s">
        <v>199</v>
      </c>
      <c r="M21" s="132" t="s">
        <v>394</v>
      </c>
      <c r="N21" s="141" t="s">
        <v>379</v>
      </c>
    </row>
    <row r="22" spans="1:14">
      <c r="A22" s="142" t="s">
        <v>382</v>
      </c>
      <c r="B22" s="131" t="s">
        <v>376</v>
      </c>
      <c r="C22" s="131" t="s">
        <v>376</v>
      </c>
      <c r="D22" s="132">
        <v>40787</v>
      </c>
      <c r="E22" s="145">
        <v>41820</v>
      </c>
      <c r="F22" s="134">
        <v>42185</v>
      </c>
      <c r="G22" s="146" t="s">
        <v>377</v>
      </c>
      <c r="H22" s="501">
        <v>150000000</v>
      </c>
      <c r="I22" s="144">
        <v>3.125E-2</v>
      </c>
      <c r="J22" s="49">
        <v>41090</v>
      </c>
      <c r="K22" s="138">
        <f t="shared" si="0"/>
        <v>4687500</v>
      </c>
      <c r="L22" s="141" t="s">
        <v>199</v>
      </c>
      <c r="M22" s="132" t="s">
        <v>394</v>
      </c>
      <c r="N22" s="141" t="s">
        <v>379</v>
      </c>
    </row>
    <row r="23" spans="1:14">
      <c r="A23" s="131" t="s">
        <v>395</v>
      </c>
      <c r="B23" s="131" t="s">
        <v>376</v>
      </c>
      <c r="C23" s="131" t="s">
        <v>376</v>
      </c>
      <c r="D23" s="132">
        <v>40416</v>
      </c>
      <c r="E23" s="133">
        <v>41147</v>
      </c>
      <c r="F23" s="134">
        <v>41512</v>
      </c>
      <c r="G23" s="135" t="s">
        <v>384</v>
      </c>
      <c r="H23" s="501">
        <v>500000000</v>
      </c>
      <c r="I23" s="136" t="s">
        <v>396</v>
      </c>
      <c r="J23" s="49">
        <v>40966</v>
      </c>
      <c r="K23" s="138">
        <v>3158672.3287670999</v>
      </c>
      <c r="L23" s="141" t="s">
        <v>199</v>
      </c>
      <c r="M23" s="132" t="s">
        <v>397</v>
      </c>
      <c r="N23" s="141" t="s">
        <v>379</v>
      </c>
    </row>
    <row r="24" spans="1:14">
      <c r="A24" s="131" t="s">
        <v>398</v>
      </c>
      <c r="B24" s="131" t="s">
        <v>376</v>
      </c>
      <c r="C24" s="131" t="s">
        <v>376</v>
      </c>
      <c r="D24" s="132">
        <v>40416</v>
      </c>
      <c r="E24" s="133">
        <v>41512</v>
      </c>
      <c r="F24" s="134">
        <v>41877</v>
      </c>
      <c r="G24" s="135" t="s">
        <v>384</v>
      </c>
      <c r="H24" s="501">
        <v>500000000</v>
      </c>
      <c r="I24" s="136" t="s">
        <v>396</v>
      </c>
      <c r="J24" s="49">
        <v>40966</v>
      </c>
      <c r="K24" s="138">
        <v>3158672.3287670999</v>
      </c>
      <c r="L24" s="141" t="s">
        <v>199</v>
      </c>
      <c r="M24" s="132" t="s">
        <v>399</v>
      </c>
      <c r="N24" s="141" t="s">
        <v>379</v>
      </c>
    </row>
    <row r="25" spans="1:14">
      <c r="A25" s="131" t="s">
        <v>400</v>
      </c>
      <c r="B25" s="131" t="s">
        <v>376</v>
      </c>
      <c r="C25" s="131" t="s">
        <v>376</v>
      </c>
      <c r="D25" s="132">
        <v>40416</v>
      </c>
      <c r="E25" s="133">
        <v>41877</v>
      </c>
      <c r="F25" s="134">
        <v>42242</v>
      </c>
      <c r="G25" s="135" t="s">
        <v>384</v>
      </c>
      <c r="H25" s="501">
        <v>500000000</v>
      </c>
      <c r="I25" s="136" t="s">
        <v>396</v>
      </c>
      <c r="J25" s="49">
        <v>40966</v>
      </c>
      <c r="K25" s="138">
        <v>3158672.3287670999</v>
      </c>
      <c r="L25" s="141" t="s">
        <v>199</v>
      </c>
      <c r="M25" s="132" t="s">
        <v>401</v>
      </c>
      <c r="N25" s="141" t="s">
        <v>379</v>
      </c>
    </row>
    <row r="26" spans="1:14">
      <c r="A26" s="131" t="s">
        <v>402</v>
      </c>
      <c r="B26" s="131" t="s">
        <v>376</v>
      </c>
      <c r="C26" s="131" t="s">
        <v>376</v>
      </c>
      <c r="D26" s="132">
        <v>40456</v>
      </c>
      <c r="E26" s="147">
        <v>43013</v>
      </c>
      <c r="F26" s="132">
        <v>43378</v>
      </c>
      <c r="G26" s="135" t="s">
        <v>377</v>
      </c>
      <c r="H26" s="501">
        <v>1250000000</v>
      </c>
      <c r="I26" s="136">
        <v>3.6249999999999998E-2</v>
      </c>
      <c r="J26" s="49">
        <v>41187</v>
      </c>
      <c r="K26" s="138">
        <v>45312499.999999903</v>
      </c>
      <c r="L26" s="141" t="s">
        <v>199</v>
      </c>
      <c r="M26" s="132" t="s">
        <v>403</v>
      </c>
      <c r="N26" s="141" t="s">
        <v>379</v>
      </c>
    </row>
    <row r="27" spans="1:14">
      <c r="A27" s="131" t="s">
        <v>404</v>
      </c>
      <c r="B27" s="131" t="s">
        <v>376</v>
      </c>
      <c r="C27" s="131" t="s">
        <v>376</v>
      </c>
      <c r="D27" s="132">
        <v>40500</v>
      </c>
      <c r="E27" s="147">
        <v>45979</v>
      </c>
      <c r="F27" s="132">
        <v>45979</v>
      </c>
      <c r="G27" s="135" t="s">
        <v>377</v>
      </c>
      <c r="H27" s="501">
        <v>100000000</v>
      </c>
      <c r="I27" s="136">
        <v>4.1250000000000002E-2</v>
      </c>
      <c r="J27" s="49">
        <v>41231</v>
      </c>
      <c r="K27" s="138">
        <v>4125000</v>
      </c>
      <c r="L27" s="141" t="s">
        <v>405</v>
      </c>
      <c r="M27" s="132" t="s">
        <v>405</v>
      </c>
      <c r="N27" s="141" t="s">
        <v>406</v>
      </c>
    </row>
    <row r="28" spans="1:14">
      <c r="A28" s="131" t="s">
        <v>407</v>
      </c>
      <c r="B28" s="131" t="s">
        <v>376</v>
      </c>
      <c r="C28" s="131" t="s">
        <v>376</v>
      </c>
      <c r="D28" s="132">
        <v>40500</v>
      </c>
      <c r="E28" s="147">
        <v>47805</v>
      </c>
      <c r="F28" s="132">
        <v>47805</v>
      </c>
      <c r="G28" s="135" t="s">
        <v>377</v>
      </c>
      <c r="H28" s="501">
        <v>125000000</v>
      </c>
      <c r="I28" s="136">
        <v>4.2500000000000003E-2</v>
      </c>
      <c r="J28" s="49">
        <v>41231</v>
      </c>
      <c r="K28" s="138">
        <v>5312500</v>
      </c>
      <c r="L28" s="141" t="s">
        <v>405</v>
      </c>
      <c r="M28" s="132" t="s">
        <v>405</v>
      </c>
      <c r="N28" s="141" t="s">
        <v>406</v>
      </c>
    </row>
    <row r="29" spans="1:14">
      <c r="A29" s="131" t="s">
        <v>408</v>
      </c>
      <c r="B29" s="131" t="s">
        <v>376</v>
      </c>
      <c r="C29" s="131" t="s">
        <v>376</v>
      </c>
      <c r="D29" s="132">
        <v>40519</v>
      </c>
      <c r="E29" s="147">
        <v>44172</v>
      </c>
      <c r="F29" s="132">
        <v>44537</v>
      </c>
      <c r="G29" s="135" t="s">
        <v>409</v>
      </c>
      <c r="H29" s="501">
        <v>1600000000</v>
      </c>
      <c r="I29" s="136">
        <v>5.425E-2</v>
      </c>
      <c r="J29" s="49">
        <v>41250</v>
      </c>
      <c r="K29" s="138">
        <v>86799999.999999896</v>
      </c>
      <c r="L29" s="141" t="s">
        <v>199</v>
      </c>
      <c r="M29" s="132" t="s">
        <v>410</v>
      </c>
      <c r="N29" s="141" t="s">
        <v>379</v>
      </c>
    </row>
    <row r="30" spans="1:14">
      <c r="A30" s="131" t="s">
        <v>411</v>
      </c>
      <c r="B30" s="131" t="s">
        <v>376</v>
      </c>
      <c r="C30" s="131" t="s">
        <v>376</v>
      </c>
      <c r="D30" s="132">
        <v>40557</v>
      </c>
      <c r="E30" s="147">
        <v>45306</v>
      </c>
      <c r="F30" s="132">
        <v>45306</v>
      </c>
      <c r="G30" s="135" t="s">
        <v>377</v>
      </c>
      <c r="H30" s="501">
        <v>100000000</v>
      </c>
      <c r="I30" s="136">
        <v>4.6249999999999999E-2</v>
      </c>
      <c r="J30" s="49">
        <v>41289</v>
      </c>
      <c r="K30" s="138">
        <v>4625000</v>
      </c>
      <c r="L30" s="141" t="s">
        <v>405</v>
      </c>
      <c r="M30" s="132" t="s">
        <v>405</v>
      </c>
      <c r="N30" s="141" t="s">
        <v>406</v>
      </c>
    </row>
    <row r="31" spans="1:14">
      <c r="A31" s="131" t="s">
        <v>412</v>
      </c>
      <c r="B31" s="131" t="s">
        <v>376</v>
      </c>
      <c r="C31" s="131" t="s">
        <v>376</v>
      </c>
      <c r="D31" s="132">
        <v>40567</v>
      </c>
      <c r="E31" s="147">
        <v>43124</v>
      </c>
      <c r="F31" s="132">
        <v>43489</v>
      </c>
      <c r="G31" s="135" t="s">
        <v>377</v>
      </c>
      <c r="H31" s="501">
        <v>750000000</v>
      </c>
      <c r="I31" s="136">
        <v>4.3749999999999997E-2</v>
      </c>
      <c r="J31" s="49">
        <v>41298</v>
      </c>
      <c r="K31" s="138">
        <v>32812500</v>
      </c>
      <c r="L31" s="141" t="s">
        <v>199</v>
      </c>
      <c r="M31" s="132" t="s">
        <v>413</v>
      </c>
      <c r="N31" s="141" t="s">
        <v>379</v>
      </c>
    </row>
    <row r="32" spans="1:14">
      <c r="A32" s="131" t="s">
        <v>380</v>
      </c>
      <c r="B32" s="131" t="s">
        <v>376</v>
      </c>
      <c r="C32" s="131" t="s">
        <v>376</v>
      </c>
      <c r="D32" s="132">
        <v>40653</v>
      </c>
      <c r="E32" s="147">
        <v>43124</v>
      </c>
      <c r="F32" s="132">
        <v>43489</v>
      </c>
      <c r="G32" s="135" t="s">
        <v>377</v>
      </c>
      <c r="H32" s="501">
        <v>350000000</v>
      </c>
      <c r="I32" s="136">
        <v>4.3749999999999997E-2</v>
      </c>
      <c r="J32" s="49">
        <v>41298</v>
      </c>
      <c r="K32" s="138">
        <v>15312500</v>
      </c>
      <c r="L32" s="141" t="s">
        <v>199</v>
      </c>
      <c r="M32" s="132" t="s">
        <v>413</v>
      </c>
      <c r="N32" s="141" t="s">
        <v>379</v>
      </c>
    </row>
    <row r="33" spans="1:15">
      <c r="A33" s="131" t="s">
        <v>414</v>
      </c>
      <c r="B33" s="131" t="s">
        <v>376</v>
      </c>
      <c r="C33" s="131" t="s">
        <v>376</v>
      </c>
      <c r="D33" s="132">
        <v>40602</v>
      </c>
      <c r="E33" s="147">
        <v>46083</v>
      </c>
      <c r="F33" s="132">
        <v>46448</v>
      </c>
      <c r="G33" s="135" t="s">
        <v>384</v>
      </c>
      <c r="H33" s="501">
        <v>1000000000</v>
      </c>
      <c r="I33" s="136">
        <v>5.7500000000000002E-2</v>
      </c>
      <c r="J33" s="49">
        <v>40970</v>
      </c>
      <c r="K33" s="138">
        <v>57815068.493150704</v>
      </c>
      <c r="L33" s="141" t="s">
        <v>199</v>
      </c>
      <c r="M33" s="132" t="s">
        <v>415</v>
      </c>
      <c r="N33" s="141" t="s">
        <v>379</v>
      </c>
    </row>
    <row r="34" spans="1:15">
      <c r="A34" s="131" t="s">
        <v>416</v>
      </c>
      <c r="B34" s="131" t="s">
        <v>376</v>
      </c>
      <c r="C34" s="131" t="s">
        <v>376</v>
      </c>
      <c r="D34" s="132">
        <v>40647</v>
      </c>
      <c r="E34" s="147">
        <v>44300</v>
      </c>
      <c r="F34" s="132">
        <v>44665</v>
      </c>
      <c r="G34" s="135" t="s">
        <v>384</v>
      </c>
      <c r="H34" s="501">
        <v>1250000000</v>
      </c>
      <c r="I34" s="136">
        <v>5.1255000000000002E-2</v>
      </c>
      <c r="J34" s="49">
        <v>41013</v>
      </c>
      <c r="K34" s="138">
        <v>64062500</v>
      </c>
      <c r="L34" s="141" t="s">
        <v>199</v>
      </c>
      <c r="M34" s="132" t="s">
        <v>417</v>
      </c>
      <c r="N34" s="141" t="s">
        <v>379</v>
      </c>
    </row>
    <row r="35" spans="1:15">
      <c r="A35" s="131" t="s">
        <v>418</v>
      </c>
      <c r="B35" s="131" t="s">
        <v>376</v>
      </c>
      <c r="C35" s="131" t="s">
        <v>376</v>
      </c>
      <c r="D35" s="132">
        <v>40687</v>
      </c>
      <c r="E35" s="147">
        <v>44340</v>
      </c>
      <c r="F35" s="132">
        <v>44340</v>
      </c>
      <c r="G35" s="135" t="s">
        <v>377</v>
      </c>
      <c r="H35" s="501">
        <v>100000000</v>
      </c>
      <c r="I35" s="136">
        <v>4.6362500000000001E-2</v>
      </c>
      <c r="J35" s="49">
        <v>41053</v>
      </c>
      <c r="K35" s="138">
        <v>4636250</v>
      </c>
      <c r="L35" s="141" t="s">
        <v>405</v>
      </c>
      <c r="M35" s="132" t="s">
        <v>405</v>
      </c>
      <c r="N35" s="141" t="s">
        <v>406</v>
      </c>
    </row>
    <row r="36" spans="1:15">
      <c r="A36" s="142" t="s">
        <v>419</v>
      </c>
      <c r="B36" s="131" t="s">
        <v>376</v>
      </c>
      <c r="C36" s="131" t="s">
        <v>376</v>
      </c>
      <c r="D36" s="132">
        <v>40708</v>
      </c>
      <c r="E36" s="132">
        <v>41439</v>
      </c>
      <c r="F36" s="132">
        <v>41804</v>
      </c>
      <c r="G36" s="143" t="s">
        <v>377</v>
      </c>
      <c r="H36" s="501">
        <v>750000000</v>
      </c>
      <c r="I36" s="144">
        <v>2.8750000000000001E-2</v>
      </c>
      <c r="J36" s="49">
        <v>41074</v>
      </c>
      <c r="K36" s="138">
        <v>21562500</v>
      </c>
      <c r="L36" s="141" t="s">
        <v>199</v>
      </c>
      <c r="M36" s="132" t="s">
        <v>420</v>
      </c>
      <c r="N36" s="141" t="s">
        <v>379</v>
      </c>
    </row>
    <row r="37" spans="1:15">
      <c r="A37" s="142" t="s">
        <v>380</v>
      </c>
      <c r="B37" s="131" t="s">
        <v>376</v>
      </c>
      <c r="C37" s="131" t="s">
        <v>376</v>
      </c>
      <c r="D37" s="132">
        <v>40730</v>
      </c>
      <c r="E37" s="132">
        <v>41439</v>
      </c>
      <c r="F37" s="132">
        <v>41804</v>
      </c>
      <c r="G37" s="143" t="s">
        <v>377</v>
      </c>
      <c r="H37" s="501">
        <v>250000000</v>
      </c>
      <c r="I37" s="144">
        <v>2.8750000000000001E-2</v>
      </c>
      <c r="J37" s="49">
        <v>41074</v>
      </c>
      <c r="K37" s="138">
        <v>7187500.0000000102</v>
      </c>
      <c r="L37" s="141" t="s">
        <v>199</v>
      </c>
      <c r="M37" s="132" t="s">
        <v>421</v>
      </c>
      <c r="N37" s="141" t="s">
        <v>379</v>
      </c>
    </row>
    <row r="38" spans="1:15">
      <c r="A38" s="142" t="s">
        <v>381</v>
      </c>
      <c r="B38" s="131" t="s">
        <v>376</v>
      </c>
      <c r="C38" s="131" t="s">
        <v>376</v>
      </c>
      <c r="D38" s="132">
        <v>40917</v>
      </c>
      <c r="E38" s="132">
        <v>41439</v>
      </c>
      <c r="F38" s="132">
        <v>41804</v>
      </c>
      <c r="G38" s="143" t="s">
        <v>377</v>
      </c>
      <c r="H38" s="501">
        <v>200000000</v>
      </c>
      <c r="I38" s="144">
        <v>2.8750000000000001E-2</v>
      </c>
      <c r="J38" s="49">
        <v>41074</v>
      </c>
      <c r="K38" s="138">
        <v>2875000</v>
      </c>
      <c r="L38" s="141" t="s">
        <v>199</v>
      </c>
      <c r="M38" s="132" t="s">
        <v>472</v>
      </c>
      <c r="N38" s="141" t="s">
        <v>379</v>
      </c>
    </row>
    <row r="39" spans="1:15">
      <c r="A39" s="142" t="s">
        <v>422</v>
      </c>
      <c r="B39" s="131" t="s">
        <v>376</v>
      </c>
      <c r="C39" s="131" t="s">
        <v>376</v>
      </c>
      <c r="D39" s="132">
        <v>40794</v>
      </c>
      <c r="E39" s="134">
        <v>42621</v>
      </c>
      <c r="F39" s="134">
        <v>42986</v>
      </c>
      <c r="G39" s="143" t="s">
        <v>377</v>
      </c>
      <c r="H39" s="501">
        <v>1000000000</v>
      </c>
      <c r="I39" s="144">
        <v>3.6249999999999998E-2</v>
      </c>
      <c r="J39" s="49">
        <v>41160</v>
      </c>
      <c r="K39" s="138">
        <v>36249999.999999903</v>
      </c>
      <c r="L39" s="141" t="s">
        <v>199</v>
      </c>
      <c r="M39" s="132" t="s">
        <v>423</v>
      </c>
      <c r="N39" s="141" t="s">
        <v>379</v>
      </c>
    </row>
    <row r="40" spans="1:15" s="458" customFormat="1">
      <c r="A40" s="142" t="s">
        <v>448</v>
      </c>
      <c r="B40" s="131" t="s">
        <v>376</v>
      </c>
      <c r="C40" s="131" t="s">
        <v>376</v>
      </c>
      <c r="D40" s="132">
        <v>40882</v>
      </c>
      <c r="E40" s="134">
        <v>46377</v>
      </c>
      <c r="F40" s="134">
        <v>46377</v>
      </c>
      <c r="G40" s="143" t="s">
        <v>377</v>
      </c>
      <c r="H40" s="501">
        <v>53000000</v>
      </c>
      <c r="I40" s="144">
        <v>4.53E-2</v>
      </c>
      <c r="J40" s="49">
        <v>41264</v>
      </c>
      <c r="K40" s="138">
        <v>2505857.38</v>
      </c>
      <c r="L40" s="141" t="s">
        <v>405</v>
      </c>
      <c r="M40" s="132" t="s">
        <v>405</v>
      </c>
      <c r="N40" s="141" t="s">
        <v>406</v>
      </c>
    </row>
    <row r="41" spans="1:15" s="458" customFormat="1">
      <c r="A41" s="142" t="s">
        <v>449</v>
      </c>
      <c r="B41" s="142" t="s">
        <v>376</v>
      </c>
      <c r="C41" s="479" t="s">
        <v>376</v>
      </c>
      <c r="D41" s="132">
        <v>40886</v>
      </c>
      <c r="E41" s="134">
        <v>46365</v>
      </c>
      <c r="F41" s="134">
        <v>46365</v>
      </c>
      <c r="G41" s="143" t="s">
        <v>377</v>
      </c>
      <c r="H41" s="501">
        <v>100000000</v>
      </c>
      <c r="I41" s="144">
        <v>4.5999999999999999E-2</v>
      </c>
      <c r="J41" s="49">
        <v>41252</v>
      </c>
      <c r="K41" s="138">
        <v>4600000</v>
      </c>
      <c r="L41" s="141" t="s">
        <v>405</v>
      </c>
      <c r="M41" s="132" t="s">
        <v>405</v>
      </c>
      <c r="N41" s="141" t="s">
        <v>406</v>
      </c>
    </row>
    <row r="42" spans="1:15" s="29" customFormat="1">
      <c r="A42" s="481" t="s">
        <v>469</v>
      </c>
      <c r="B42" s="142" t="s">
        <v>376</v>
      </c>
      <c r="C42" s="142" t="s">
        <v>376</v>
      </c>
      <c r="D42" s="49">
        <v>40913</v>
      </c>
      <c r="E42" s="49">
        <v>46392</v>
      </c>
      <c r="F42" s="49">
        <v>46392</v>
      </c>
      <c r="G42" s="142" t="s">
        <v>377</v>
      </c>
      <c r="H42" s="503">
        <v>30000000</v>
      </c>
      <c r="I42" s="494">
        <v>4.3400000000000001E-2</v>
      </c>
      <c r="J42" s="49">
        <v>41281</v>
      </c>
      <c r="K42" s="138">
        <v>1302000</v>
      </c>
      <c r="L42" s="142" t="s">
        <v>405</v>
      </c>
      <c r="M42" s="142" t="s">
        <v>405</v>
      </c>
      <c r="N42" s="142" t="s">
        <v>406</v>
      </c>
      <c r="O42" s="480"/>
    </row>
    <row r="43" spans="1:15" s="29" customFormat="1" ht="12.75" thickBot="1">
      <c r="A43" s="148" t="s">
        <v>470</v>
      </c>
      <c r="B43" s="148" t="s">
        <v>376</v>
      </c>
      <c r="C43" s="148" t="s">
        <v>376</v>
      </c>
      <c r="D43" s="149">
        <v>40912</v>
      </c>
      <c r="E43" s="149">
        <v>46391</v>
      </c>
      <c r="F43" s="149">
        <v>46391</v>
      </c>
      <c r="G43" s="148" t="s">
        <v>377</v>
      </c>
      <c r="H43" s="504">
        <v>30000000</v>
      </c>
      <c r="I43" s="495">
        <v>4.3400000000000001E-2</v>
      </c>
      <c r="J43" s="149">
        <v>41278</v>
      </c>
      <c r="K43" s="490">
        <v>1302000</v>
      </c>
      <c r="L43" s="148" t="s">
        <v>405</v>
      </c>
      <c r="M43" s="148" t="s">
        <v>405</v>
      </c>
      <c r="N43" s="148" t="s">
        <v>406</v>
      </c>
    </row>
    <row r="44" spans="1:15" s="29" customFormat="1">
      <c r="A44" s="30"/>
      <c r="B44" s="30"/>
      <c r="C44" s="30"/>
      <c r="D44" s="30"/>
      <c r="E44" s="38"/>
      <c r="F44" s="38"/>
      <c r="G44" s="38"/>
      <c r="H44" s="499"/>
      <c r="I44" s="38"/>
      <c r="J44" s="38"/>
      <c r="K44" s="38"/>
      <c r="L44" s="38"/>
      <c r="M44" s="38"/>
      <c r="N44" s="38"/>
    </row>
    <row r="45" spans="1:15">
      <c r="A45" s="38"/>
      <c r="B45" s="38"/>
      <c r="C45" s="38"/>
      <c r="D45" s="38"/>
      <c r="E45" s="38"/>
      <c r="F45" s="38"/>
      <c r="G45" s="38"/>
      <c r="H45" s="499"/>
      <c r="I45" s="38"/>
      <c r="J45" s="38"/>
      <c r="K45" s="38"/>
      <c r="L45" s="38"/>
      <c r="M45" s="38"/>
      <c r="N45" s="38"/>
    </row>
    <row r="46" spans="1:15">
      <c r="A46" s="38"/>
      <c r="B46" s="38"/>
      <c r="C46" s="38"/>
      <c r="D46" s="38"/>
      <c r="E46" s="38"/>
      <c r="F46" s="38"/>
      <c r="G46" s="38"/>
      <c r="H46" s="499"/>
      <c r="I46" s="38"/>
      <c r="J46" s="38"/>
      <c r="K46" s="38"/>
      <c r="L46" s="38"/>
      <c r="M46" s="38"/>
      <c r="N46" s="38"/>
    </row>
    <row r="47" spans="1:15">
      <c r="A47" s="38"/>
      <c r="B47" s="38"/>
      <c r="C47" s="38"/>
      <c r="D47" s="38"/>
      <c r="E47" s="38"/>
      <c r="F47" s="38"/>
      <c r="G47" s="38"/>
      <c r="H47" s="499"/>
      <c r="I47" s="38"/>
      <c r="J47" s="38"/>
      <c r="K47" s="38"/>
      <c r="L47" s="38"/>
      <c r="M47" s="38"/>
      <c r="N47" s="38"/>
    </row>
    <row r="48" spans="1:15">
      <c r="A48" s="38"/>
      <c r="B48" s="38"/>
      <c r="C48" s="38"/>
      <c r="D48" s="38"/>
      <c r="E48" s="38"/>
      <c r="F48" s="38"/>
      <c r="G48" s="38"/>
      <c r="H48" s="499"/>
      <c r="I48" s="38"/>
      <c r="J48" s="38"/>
      <c r="K48" s="38"/>
      <c r="L48" s="38"/>
      <c r="M48" s="38"/>
      <c r="N48" s="38"/>
    </row>
    <row r="49" spans="1:14">
      <c r="A49" s="38"/>
      <c r="B49" s="38"/>
      <c r="C49" s="38"/>
      <c r="D49" s="38"/>
      <c r="E49" s="38"/>
      <c r="F49" s="38"/>
      <c r="G49" s="150"/>
      <c r="H49" s="499"/>
      <c r="I49" s="38"/>
      <c r="J49" s="38"/>
      <c r="K49" s="38"/>
      <c r="L49" s="38"/>
      <c r="M49" s="38"/>
      <c r="N49" s="38"/>
    </row>
    <row r="50" spans="1:14">
      <c r="A50" s="38"/>
      <c r="B50" s="38"/>
      <c r="C50" s="38"/>
      <c r="D50" s="151"/>
      <c r="E50" s="38"/>
      <c r="F50" s="47"/>
      <c r="G50" s="150"/>
      <c r="H50" s="499"/>
      <c r="I50" s="38"/>
      <c r="J50" s="38"/>
      <c r="K50" s="38"/>
      <c r="L50" s="38"/>
      <c r="M50" s="38"/>
      <c r="N50" s="38"/>
    </row>
    <row r="51" spans="1:14">
      <c r="A51" s="38"/>
      <c r="B51" s="38"/>
      <c r="C51" s="38"/>
      <c r="D51" s="38"/>
      <c r="E51" s="38"/>
      <c r="F51" s="38"/>
      <c r="G51" s="38"/>
      <c r="H51" s="499"/>
      <c r="I51" s="38"/>
      <c r="J51" s="38"/>
      <c r="K51" s="38"/>
      <c r="L51" s="38"/>
      <c r="M51" s="38"/>
      <c r="N51" s="38"/>
    </row>
    <row r="52" spans="1:14">
      <c r="A52" s="38"/>
      <c r="B52" s="38"/>
      <c r="C52" s="38"/>
      <c r="D52" s="38"/>
      <c r="E52" s="38"/>
      <c r="F52" s="38"/>
      <c r="G52" s="38"/>
      <c r="H52" s="499"/>
      <c r="I52" s="38"/>
      <c r="J52" s="38"/>
      <c r="K52" s="38"/>
      <c r="L52" s="38"/>
      <c r="M52" s="38"/>
      <c r="N52" s="38"/>
    </row>
    <row r="53" spans="1:14">
      <c r="A53" s="38"/>
      <c r="B53" s="38"/>
      <c r="C53" s="38"/>
      <c r="D53" s="38"/>
      <c r="E53" s="38"/>
      <c r="F53" s="38"/>
      <c r="G53" s="38"/>
      <c r="H53" s="499"/>
      <c r="I53" s="38"/>
      <c r="J53" s="38"/>
      <c r="K53" s="38"/>
      <c r="L53" s="38"/>
      <c r="M53" s="38"/>
      <c r="N53" s="38"/>
    </row>
    <row r="54" spans="1:14">
      <c r="A54" s="38"/>
      <c r="B54" s="38"/>
      <c r="C54" s="38"/>
      <c r="D54" s="38"/>
      <c r="E54" s="38"/>
      <c r="F54" s="38"/>
      <c r="G54" s="38"/>
      <c r="H54" s="499"/>
      <c r="I54" s="38"/>
      <c r="J54" s="38"/>
      <c r="K54" s="38"/>
      <c r="L54" s="38"/>
      <c r="M54" s="38"/>
      <c r="N54" s="38"/>
    </row>
    <row r="55" spans="1:14">
      <c r="A55" s="38"/>
      <c r="B55" s="38"/>
      <c r="C55" s="38"/>
      <c r="D55" s="38"/>
      <c r="E55" s="38"/>
      <c r="F55" s="38"/>
      <c r="G55" s="38"/>
      <c r="H55" s="499"/>
      <c r="I55" s="38"/>
      <c r="J55" s="38"/>
      <c r="K55" s="38"/>
      <c r="L55" s="38"/>
      <c r="M55" s="38"/>
      <c r="N55" s="38"/>
    </row>
    <row r="56" spans="1:14">
      <c r="A56" s="38"/>
      <c r="B56" s="38"/>
      <c r="C56" s="38"/>
      <c r="D56" s="38"/>
      <c r="E56" s="38"/>
      <c r="F56" s="38"/>
      <c r="G56" s="38"/>
      <c r="H56" s="499"/>
      <c r="I56" s="38"/>
      <c r="J56" s="38"/>
      <c r="K56" s="38"/>
      <c r="L56" s="38"/>
      <c r="M56" s="38"/>
      <c r="N56" s="38"/>
    </row>
    <row r="57" spans="1:14">
      <c r="A57" s="38"/>
      <c r="B57" s="38"/>
      <c r="C57" s="38"/>
      <c r="D57" s="38"/>
      <c r="E57" s="38"/>
      <c r="F57" s="38"/>
      <c r="G57" s="38"/>
      <c r="H57" s="499"/>
      <c r="I57" s="38"/>
      <c r="J57" s="38"/>
      <c r="K57" s="38"/>
      <c r="L57" s="38"/>
      <c r="M57" s="38"/>
      <c r="N57" s="38"/>
    </row>
    <row r="58" spans="1:14">
      <c r="A58" s="38"/>
      <c r="B58" s="38"/>
      <c r="C58" s="38"/>
      <c r="D58" s="38"/>
      <c r="E58" s="38"/>
      <c r="F58" s="38"/>
      <c r="G58" s="38"/>
      <c r="H58" s="499"/>
      <c r="I58" s="38"/>
      <c r="J58" s="38"/>
      <c r="K58" s="38"/>
      <c r="L58" s="38"/>
      <c r="M58" s="38"/>
      <c r="N58" s="38"/>
    </row>
    <row r="59" spans="1:14">
      <c r="A59" s="38"/>
      <c r="B59" s="38"/>
      <c r="C59" s="38"/>
      <c r="D59" s="38"/>
      <c r="E59" s="38"/>
      <c r="F59" s="38"/>
      <c r="G59" s="38"/>
      <c r="H59" s="499"/>
      <c r="I59" s="38"/>
      <c r="J59" s="38"/>
      <c r="K59" s="38"/>
      <c r="L59" s="38"/>
      <c r="M59" s="38"/>
      <c r="N59" s="38"/>
    </row>
  </sheetData>
  <dataValidations count="1">
    <dataValidation type="list" allowBlank="1" showInputMessage="1" showErrorMessage="1" promptTitle="Please select a currency" prompt=" " sqref="G39:G41 G10:G25 G30:G34 G6:G8">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January 2012</oddHeader>
  </headerFooter>
</worksheet>
</file>

<file path=xl/worksheets/sheet9.xml><?xml version="1.0" encoding="utf-8"?>
<worksheet xmlns="http://schemas.openxmlformats.org/spreadsheetml/2006/main" xmlns:r="http://schemas.openxmlformats.org/officeDocument/2006/relationships">
  <dimension ref="A2:N33"/>
  <sheetViews>
    <sheetView view="pageLayout" zoomScaleNormal="100" zoomScaleSheetLayoutView="80" workbookViewId="0">
      <selection activeCell="D30" sqref="D30"/>
    </sheetView>
  </sheetViews>
  <sheetFormatPr defaultRowHeight="12"/>
  <cols>
    <col min="1" max="1" width="5.7109375" style="11" customWidth="1"/>
    <col min="2" max="2" width="17.42578125" style="11" bestFit="1" customWidth="1"/>
    <col min="3" max="3" width="21.28515625" style="11" bestFit="1" customWidth="1"/>
    <col min="4" max="4" width="20.85546875" style="11" bestFit="1" customWidth="1"/>
    <col min="5" max="5" width="16.28515625" style="11" bestFit="1" customWidth="1"/>
    <col min="6" max="6" width="15" style="11" bestFit="1" customWidth="1"/>
    <col min="7" max="7" width="18" style="11" bestFit="1" customWidth="1"/>
    <col min="8" max="8" width="20.85546875" style="11" bestFit="1" customWidth="1"/>
    <col min="9" max="9" width="21.42578125" style="11" bestFit="1" customWidth="1"/>
    <col min="10" max="10" width="13.42578125" style="11" bestFit="1" customWidth="1"/>
    <col min="11" max="11" width="10.5703125" style="11" bestFit="1" customWidth="1"/>
    <col min="12" max="12" width="17.42578125" style="11" bestFit="1" customWidth="1"/>
    <col min="13" max="16384" width="9.140625" style="11"/>
  </cols>
  <sheetData>
    <row r="2" spans="1:14" ht="12.75" thickBot="1">
      <c r="B2" s="41" t="s">
        <v>424</v>
      </c>
      <c r="C2" s="41"/>
      <c r="D2" s="128"/>
      <c r="E2" s="128"/>
      <c r="F2" s="128"/>
      <c r="G2" s="128"/>
      <c r="H2" s="128"/>
      <c r="I2" s="128"/>
      <c r="J2" s="128"/>
      <c r="K2" s="128"/>
      <c r="L2" s="128"/>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c r="A5" s="38"/>
      <c r="B5" s="152" t="s">
        <v>361</v>
      </c>
      <c r="C5" s="76" t="s">
        <v>425</v>
      </c>
      <c r="D5" s="153" t="s">
        <v>426</v>
      </c>
      <c r="E5" s="154" t="s">
        <v>427</v>
      </c>
      <c r="F5" s="153" t="s">
        <v>428</v>
      </c>
      <c r="G5" s="153" t="s">
        <v>429</v>
      </c>
      <c r="H5" s="153" t="s">
        <v>430</v>
      </c>
      <c r="I5" s="153" t="s">
        <v>431</v>
      </c>
      <c r="J5" s="153" t="s">
        <v>432</v>
      </c>
      <c r="K5" s="153" t="s">
        <v>433</v>
      </c>
      <c r="L5" s="153" t="s">
        <v>434</v>
      </c>
      <c r="M5" s="38"/>
      <c r="N5" s="38"/>
    </row>
    <row r="6" spans="1:14">
      <c r="A6" s="38"/>
      <c r="B6" s="155" t="s">
        <v>375</v>
      </c>
      <c r="C6" s="156" t="s">
        <v>436</v>
      </c>
      <c r="D6" s="96">
        <v>666666666.65999997</v>
      </c>
      <c r="E6" s="157">
        <v>0.68799999999999994</v>
      </c>
      <c r="F6" s="158">
        <v>3.3750000000000002E-2</v>
      </c>
      <c r="G6" s="159">
        <v>22499999.999775</v>
      </c>
      <c r="H6" s="159">
        <v>458666666.66207993</v>
      </c>
      <c r="I6" s="160" t="s">
        <v>437</v>
      </c>
      <c r="J6" s="161">
        <v>9.4499999999999998E-4</v>
      </c>
      <c r="K6" s="162">
        <v>1.1427499999999998E-2</v>
      </c>
      <c r="L6" s="182">
        <v>459521.17</v>
      </c>
      <c r="M6" s="38"/>
      <c r="N6" s="38"/>
    </row>
    <row r="7" spans="1:14">
      <c r="A7" s="38"/>
      <c r="B7" s="156" t="s">
        <v>375</v>
      </c>
      <c r="C7" s="161" t="s">
        <v>438</v>
      </c>
      <c r="D7" s="52">
        <v>666666666.66999996</v>
      </c>
      <c r="E7" s="163">
        <v>0.68799999999999994</v>
      </c>
      <c r="F7" s="164">
        <v>3.3750000000000002E-2</v>
      </c>
      <c r="G7" s="159">
        <v>22500000.0001125</v>
      </c>
      <c r="H7" s="159">
        <v>458666666.66895992</v>
      </c>
      <c r="I7" s="160" t="s">
        <v>437</v>
      </c>
      <c r="J7" s="161">
        <v>9.4499999999999998E-4</v>
      </c>
      <c r="K7" s="162">
        <v>1.1427499999999998E-2</v>
      </c>
      <c r="L7" s="182">
        <v>459521.17</v>
      </c>
      <c r="M7" s="38"/>
      <c r="N7" s="38"/>
    </row>
    <row r="8" spans="1:14">
      <c r="A8" s="38"/>
      <c r="B8" s="7" t="s">
        <v>375</v>
      </c>
      <c r="C8" s="7" t="s">
        <v>439</v>
      </c>
      <c r="D8" s="52">
        <v>666666666.66999996</v>
      </c>
      <c r="E8" s="163">
        <v>0.68799999999999994</v>
      </c>
      <c r="F8" s="164">
        <v>3.3750000000000002E-2</v>
      </c>
      <c r="G8" s="159">
        <v>22500000.0001125</v>
      </c>
      <c r="H8" s="159">
        <v>458666666.66895992</v>
      </c>
      <c r="I8" s="160" t="s">
        <v>437</v>
      </c>
      <c r="J8" s="161">
        <v>9.4499999999999998E-4</v>
      </c>
      <c r="K8" s="162">
        <v>1.1427499999999998E-2</v>
      </c>
      <c r="L8" s="182">
        <v>459521.17</v>
      </c>
      <c r="M8" s="38"/>
      <c r="N8" s="38"/>
    </row>
    <row r="9" spans="1:14">
      <c r="A9" s="38"/>
      <c r="B9" s="48" t="s">
        <v>387</v>
      </c>
      <c r="C9" s="48" t="s">
        <v>441</v>
      </c>
      <c r="D9" s="52">
        <v>500000000</v>
      </c>
      <c r="E9" s="163">
        <v>0.69960999999999995</v>
      </c>
      <c r="F9" s="164">
        <v>4.2500000000000003E-2</v>
      </c>
      <c r="G9" s="159">
        <v>21250000</v>
      </c>
      <c r="H9" s="159">
        <v>349805000</v>
      </c>
      <c r="I9" s="160" t="s">
        <v>437</v>
      </c>
      <c r="J9" s="161">
        <v>4.8700000000000002E-4</v>
      </c>
      <c r="K9" s="162">
        <v>1.0111999999999999E-2</v>
      </c>
      <c r="L9" s="182">
        <v>300422.11666699999</v>
      </c>
      <c r="M9" s="38"/>
      <c r="N9" s="38"/>
    </row>
    <row r="10" spans="1:14">
      <c r="A10" s="38"/>
      <c r="B10" s="48" t="s">
        <v>387</v>
      </c>
      <c r="C10" s="48" t="s">
        <v>436</v>
      </c>
      <c r="D10" s="52">
        <v>500000000</v>
      </c>
      <c r="E10" s="163">
        <v>0.69960999999999995</v>
      </c>
      <c r="F10" s="164">
        <v>4.2500000000000003E-2</v>
      </c>
      <c r="G10" s="159">
        <v>21250000</v>
      </c>
      <c r="H10" s="159">
        <v>349805000</v>
      </c>
      <c r="I10" s="160" t="s">
        <v>437</v>
      </c>
      <c r="J10" s="161">
        <v>4.8700000000000002E-4</v>
      </c>
      <c r="K10" s="162">
        <v>1.0111999999999999E-2</v>
      </c>
      <c r="L10" s="182">
        <v>300422.11666699999</v>
      </c>
      <c r="M10" s="38"/>
      <c r="N10" s="38"/>
    </row>
    <row r="11" spans="1:14">
      <c r="A11" s="38"/>
      <c r="B11" s="48" t="s">
        <v>387</v>
      </c>
      <c r="C11" s="48" t="s">
        <v>48</v>
      </c>
      <c r="D11" s="52">
        <v>500000000</v>
      </c>
      <c r="E11" s="163">
        <v>0.69960999999999995</v>
      </c>
      <c r="F11" s="164">
        <v>4.2500000000000003E-2</v>
      </c>
      <c r="G11" s="159">
        <v>21250000</v>
      </c>
      <c r="H11" s="159">
        <v>349805000</v>
      </c>
      <c r="I11" s="160" t="s">
        <v>437</v>
      </c>
      <c r="J11" s="161">
        <v>4.8700000000000002E-4</v>
      </c>
      <c r="K11" s="162">
        <v>1.0111999999999999E-2</v>
      </c>
      <c r="L11" s="182">
        <v>300422.11666699999</v>
      </c>
      <c r="M11" s="38"/>
      <c r="N11" s="38"/>
    </row>
    <row r="12" spans="1:14">
      <c r="A12" s="38"/>
      <c r="B12" s="48" t="s">
        <v>480</v>
      </c>
      <c r="C12" s="48" t="s">
        <v>440</v>
      </c>
      <c r="D12" s="52">
        <v>250000000</v>
      </c>
      <c r="E12" s="163">
        <v>0.86050000000000004</v>
      </c>
      <c r="F12" s="164">
        <v>4.2500000000000003E-2</v>
      </c>
      <c r="G12" s="159">
        <v>10625000</v>
      </c>
      <c r="H12" s="159">
        <v>215125000</v>
      </c>
      <c r="I12" s="160" t="s">
        <v>437</v>
      </c>
      <c r="J12" s="161">
        <v>1.8874999999999999E-2</v>
      </c>
      <c r="K12" s="162">
        <v>2.8499999999999998E-2</v>
      </c>
      <c r="L12" s="182">
        <v>1545363.7</v>
      </c>
      <c r="M12" s="38"/>
      <c r="N12" s="38"/>
    </row>
    <row r="13" spans="1:14">
      <c r="A13" s="38"/>
      <c r="B13" s="48" t="s">
        <v>411</v>
      </c>
      <c r="C13" s="48" t="s">
        <v>440</v>
      </c>
      <c r="D13" s="52">
        <v>100000000</v>
      </c>
      <c r="E13" s="163">
        <v>0.84499999999999997</v>
      </c>
      <c r="F13" s="164">
        <v>4.6249999999999999E-2</v>
      </c>
      <c r="G13" s="159">
        <v>4637671.2328767097</v>
      </c>
      <c r="H13" s="159">
        <v>84500000</v>
      </c>
      <c r="I13" s="160" t="s">
        <v>437</v>
      </c>
      <c r="J13" s="161">
        <v>1.6875000000000001E-2</v>
      </c>
      <c r="K13" s="162">
        <v>2.65419E-2</v>
      </c>
      <c r="L13" s="182">
        <v>559161.47958904109</v>
      </c>
      <c r="M13" s="38"/>
      <c r="N13" s="38"/>
    </row>
    <row r="14" spans="1:14">
      <c r="A14" s="38"/>
      <c r="B14" s="48" t="s">
        <v>412</v>
      </c>
      <c r="C14" s="48" t="s">
        <v>440</v>
      </c>
      <c r="D14" s="52">
        <v>750000000</v>
      </c>
      <c r="E14" s="163">
        <v>0.83599999999999997</v>
      </c>
      <c r="F14" s="164">
        <v>4.3749999999999997E-2</v>
      </c>
      <c r="G14" s="159">
        <v>32812500</v>
      </c>
      <c r="H14" s="159">
        <v>627000000</v>
      </c>
      <c r="I14" s="160" t="s">
        <v>437</v>
      </c>
      <c r="J14" s="161">
        <v>1.985E-2</v>
      </c>
      <c r="K14" s="162">
        <v>2.96669E-2</v>
      </c>
      <c r="L14" s="182">
        <v>4688508.1084931511</v>
      </c>
      <c r="M14" s="38"/>
      <c r="N14" s="38"/>
    </row>
    <row r="15" spans="1:14">
      <c r="A15" s="38"/>
      <c r="B15" s="48" t="s">
        <v>481</v>
      </c>
      <c r="C15" s="156" t="s">
        <v>440</v>
      </c>
      <c r="D15" s="52">
        <v>350000000</v>
      </c>
      <c r="E15" s="163">
        <v>0.89180000000000004</v>
      </c>
      <c r="F15" s="164">
        <v>4.3749999999999997E-2</v>
      </c>
      <c r="G15" s="159">
        <v>15312500</v>
      </c>
      <c r="H15" s="159">
        <v>312130000</v>
      </c>
      <c r="I15" s="160" t="s">
        <v>437</v>
      </c>
      <c r="J15" s="161">
        <v>1.6324999999999999E-2</v>
      </c>
      <c r="K15" s="162">
        <v>2.6141899999999999E-2</v>
      </c>
      <c r="L15" s="182">
        <v>2056684.259517808</v>
      </c>
      <c r="M15" s="38"/>
      <c r="N15" s="38"/>
    </row>
    <row r="16" spans="1:14" ht="12.75" thickBot="1">
      <c r="A16" s="38"/>
      <c r="B16" s="50" t="s">
        <v>416</v>
      </c>
      <c r="C16" s="485" t="s">
        <v>440</v>
      </c>
      <c r="D16" s="488">
        <v>1250000000</v>
      </c>
      <c r="E16" s="486">
        <v>1</v>
      </c>
      <c r="F16" s="487">
        <v>5.1255000000000002E-2</v>
      </c>
      <c r="G16" s="488">
        <v>64062500</v>
      </c>
      <c r="H16" s="488">
        <v>1250000000</v>
      </c>
      <c r="I16" s="485" t="s">
        <v>437</v>
      </c>
      <c r="J16" s="489">
        <v>1.469E-2</v>
      </c>
      <c r="K16" s="165">
        <v>2.4340000000000001E-2</v>
      </c>
      <c r="L16" s="181">
        <v>7835479.4520547949</v>
      </c>
      <c r="M16" s="38"/>
      <c r="N16" s="38"/>
    </row>
    <row r="17" spans="1:14">
      <c r="A17" s="30"/>
      <c r="B17" s="38"/>
      <c r="C17" s="38"/>
      <c r="D17" s="38"/>
      <c r="E17" s="38"/>
      <c r="F17" s="166"/>
      <c r="G17" s="38"/>
      <c r="H17" s="38"/>
      <c r="I17" s="38"/>
      <c r="J17" s="38"/>
      <c r="K17" s="38"/>
      <c r="L17" s="38"/>
      <c r="M17" s="38"/>
      <c r="N17" s="38"/>
    </row>
    <row r="18" spans="1:14">
      <c r="A18" s="30"/>
      <c r="B18" s="38"/>
      <c r="C18" s="38"/>
      <c r="D18" s="38"/>
      <c r="E18" s="38"/>
      <c r="F18" s="166"/>
      <c r="G18" s="38"/>
      <c r="H18" s="38"/>
      <c r="I18" s="38"/>
      <c r="J18" s="38"/>
      <c r="K18" s="38"/>
      <c r="L18" s="38"/>
      <c r="M18" s="38"/>
      <c r="N18" s="38"/>
    </row>
    <row r="19" spans="1:14" ht="13.5" thickBot="1">
      <c r="A19" s="167"/>
      <c r="B19" s="41" t="s">
        <v>442</v>
      </c>
      <c r="C19" s="128"/>
      <c r="D19" s="128"/>
      <c r="E19" s="128"/>
      <c r="F19" s="168"/>
      <c r="G19" s="128"/>
      <c r="H19" s="128"/>
      <c r="I19" s="128"/>
      <c r="J19" s="128"/>
      <c r="K19" s="128"/>
      <c r="L19" s="128"/>
      <c r="M19" s="38"/>
      <c r="N19" s="38"/>
    </row>
    <row r="20" spans="1:14" ht="12.75" thickBot="1">
      <c r="A20" s="38"/>
      <c r="B20" s="38"/>
      <c r="C20" s="38"/>
      <c r="D20" s="38"/>
      <c r="E20" s="38"/>
      <c r="F20" s="166"/>
      <c r="G20" s="38"/>
      <c r="H20" s="38"/>
      <c r="I20" s="38"/>
      <c r="J20" s="38"/>
      <c r="K20" s="38"/>
      <c r="L20" s="38"/>
      <c r="M20" s="38"/>
    </row>
    <row r="21" spans="1:14">
      <c r="A21" s="38"/>
      <c r="B21" s="169" t="s">
        <v>443</v>
      </c>
      <c r="C21" s="170" t="s">
        <v>435</v>
      </c>
      <c r="D21" s="170" t="s">
        <v>425</v>
      </c>
      <c r="E21" s="38"/>
      <c r="F21" s="175"/>
      <c r="G21" s="176"/>
      <c r="H21" s="38"/>
      <c r="I21" s="38"/>
      <c r="J21" s="38"/>
      <c r="K21" s="38"/>
      <c r="L21" s="38"/>
      <c r="M21" s="38"/>
    </row>
    <row r="22" spans="1:14">
      <c r="A22" s="38"/>
      <c r="B22" s="156" t="s">
        <v>375</v>
      </c>
      <c r="C22" s="171">
        <v>248329042.08000001</v>
      </c>
      <c r="D22" s="156" t="s">
        <v>436</v>
      </c>
      <c r="E22" s="38"/>
      <c r="F22" s="177"/>
      <c r="G22" s="178"/>
      <c r="H22" s="38"/>
      <c r="I22" s="38"/>
      <c r="J22" s="38"/>
      <c r="K22" s="38"/>
      <c r="L22" s="38"/>
      <c r="M22" s="38"/>
    </row>
    <row r="23" spans="1:14">
      <c r="A23" s="38"/>
      <c r="B23" s="156" t="s">
        <v>375</v>
      </c>
      <c r="C23" s="172">
        <v>248329042.08000001</v>
      </c>
      <c r="D23" s="161" t="s">
        <v>444</v>
      </c>
      <c r="E23" s="38"/>
      <c r="F23" s="177"/>
      <c r="G23" s="179"/>
      <c r="H23" s="38"/>
      <c r="I23" s="38"/>
      <c r="J23" s="38"/>
      <c r="K23" s="38"/>
      <c r="L23" s="38"/>
      <c r="M23" s="38"/>
    </row>
    <row r="24" spans="1:14">
      <c r="A24" s="38"/>
      <c r="B24" s="156" t="s">
        <v>375</v>
      </c>
      <c r="C24" s="172">
        <v>189547297.56999999</v>
      </c>
      <c r="D24" s="161" t="s">
        <v>445</v>
      </c>
      <c r="E24" s="38"/>
      <c r="F24" s="177"/>
      <c r="G24" s="179"/>
      <c r="H24" s="38"/>
      <c r="I24" s="38"/>
      <c r="J24" s="38"/>
      <c r="K24" s="38"/>
      <c r="L24" s="38"/>
      <c r="M24" s="38"/>
    </row>
    <row r="25" spans="1:14">
      <c r="B25" s="48" t="s">
        <v>387</v>
      </c>
      <c r="C25" s="172">
        <v>165548252.15000001</v>
      </c>
      <c r="D25" s="48" t="s">
        <v>441</v>
      </c>
      <c r="E25" s="38"/>
      <c r="F25" s="180"/>
      <c r="G25" s="179"/>
      <c r="H25" s="38"/>
      <c r="I25" s="38"/>
      <c r="J25" s="38"/>
      <c r="K25" s="38"/>
      <c r="L25" s="38"/>
      <c r="M25" s="38"/>
    </row>
    <row r="26" spans="1:14">
      <c r="B26" s="48" t="s">
        <v>387</v>
      </c>
      <c r="C26" s="172">
        <v>259496885.25</v>
      </c>
      <c r="D26" s="156" t="s">
        <v>436</v>
      </c>
      <c r="E26" s="38"/>
      <c r="F26" s="180"/>
      <c r="G26" s="179"/>
      <c r="H26" s="38"/>
      <c r="I26" s="38"/>
      <c r="J26" s="38"/>
      <c r="K26" s="38"/>
      <c r="L26" s="38"/>
      <c r="M26" s="38"/>
    </row>
    <row r="27" spans="1:14" ht="12.75" thickBot="1">
      <c r="B27" s="50" t="s">
        <v>387</v>
      </c>
      <c r="C27" s="173">
        <v>165548252.15000001</v>
      </c>
      <c r="D27" s="174" t="s">
        <v>48</v>
      </c>
      <c r="E27" s="38"/>
      <c r="F27" s="180"/>
      <c r="G27" s="179"/>
      <c r="H27" s="38"/>
      <c r="I27" s="38"/>
      <c r="J27" s="38"/>
      <c r="K27" s="38"/>
      <c r="L27" s="38"/>
      <c r="M27" s="38"/>
    </row>
    <row r="28" spans="1:14">
      <c r="B28" s="38"/>
      <c r="C28" s="38"/>
      <c r="D28" s="38"/>
      <c r="E28" s="38"/>
      <c r="F28" s="166"/>
      <c r="G28" s="38"/>
      <c r="H28" s="38"/>
      <c r="I28" s="38"/>
      <c r="J28" s="38"/>
      <c r="K28" s="38"/>
      <c r="L28" s="38"/>
      <c r="M28" s="38"/>
    </row>
    <row r="29" spans="1:14">
      <c r="B29" s="38"/>
      <c r="C29" s="38"/>
      <c r="D29" s="38"/>
      <c r="E29" s="38"/>
      <c r="F29" s="166"/>
      <c r="G29" s="38"/>
      <c r="H29" s="38"/>
      <c r="I29" s="38"/>
      <c r="J29" s="38"/>
      <c r="K29" s="38"/>
      <c r="L29" s="38"/>
      <c r="M29" s="38"/>
    </row>
    <row r="30" spans="1:14">
      <c r="B30" s="38"/>
      <c r="C30" s="38"/>
      <c r="D30" s="38"/>
      <c r="E30" s="38"/>
      <c r="F30" s="38"/>
      <c r="G30" s="38"/>
      <c r="H30" s="38"/>
      <c r="I30" s="38"/>
      <c r="J30" s="38"/>
      <c r="K30" s="38"/>
      <c r="L30" s="38"/>
      <c r="M30" s="38"/>
    </row>
    <row r="31" spans="1:14">
      <c r="B31" s="38"/>
      <c r="C31" s="38"/>
      <c r="D31" s="38"/>
      <c r="E31" s="38"/>
      <c r="F31" s="38"/>
      <c r="G31" s="38"/>
      <c r="H31" s="38"/>
      <c r="I31" s="38"/>
      <c r="J31" s="38"/>
      <c r="K31" s="38"/>
      <c r="L31" s="38"/>
      <c r="M31" s="38"/>
    </row>
    <row r="32" spans="1:14">
      <c r="B32" s="38"/>
      <c r="C32" s="38"/>
      <c r="D32" s="38"/>
      <c r="E32" s="38"/>
      <c r="F32" s="38"/>
      <c r="G32" s="38"/>
      <c r="H32" s="38"/>
      <c r="I32" s="38"/>
      <c r="J32" s="38"/>
      <c r="K32" s="38"/>
      <c r="L32" s="38"/>
      <c r="M32" s="38"/>
    </row>
    <row r="33" spans="2:13">
      <c r="B33" s="38"/>
      <c r="C33" s="38"/>
      <c r="D33" s="38"/>
      <c r="E33" s="38"/>
      <c r="F33" s="38"/>
      <c r="G33" s="38"/>
      <c r="H33" s="38"/>
      <c r="I33" s="38"/>
      <c r="J33" s="38"/>
      <c r="K33" s="38"/>
      <c r="L33" s="38"/>
      <c r="M33" s="38"/>
    </row>
  </sheetData>
  <dataValidations count="1">
    <dataValidation type="list" allowBlank="1" showInputMessage="1" showErrorMessage="1" promptTitle="Please select a currency" prompt=" " sqref="F10:F13">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January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Parker, Robin (ALM)</cp:lastModifiedBy>
  <cp:lastPrinted>2012-03-01T15:13:28Z</cp:lastPrinted>
  <dcterms:created xsi:type="dcterms:W3CDTF">2011-11-28T14:54:56Z</dcterms:created>
  <dcterms:modified xsi:type="dcterms:W3CDTF">2012-03-01T15:20:14Z</dcterms:modified>
</cp:coreProperties>
</file>