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8085" windowWidth="17400" windowHeight="2745" tabRatio="737" activeTab="0"/>
  </bookViews>
  <sheets>
    <sheet name="Investors' Report" sheetId="1" r:id="rId1"/>
    <sheet name="Columnar" sheetId="2" r:id="rId2"/>
  </sheets>
  <definedNames>
    <definedName name="A1_Currency">'Columnar'!$B$329</definedName>
    <definedName name="A1_CurrIntRate">'Columnar'!$B$419</definedName>
    <definedName name="A1_ISIN">'Columnar'!$B$299</definedName>
    <definedName name="A1_Margin">'Columnar'!$B$404</definedName>
    <definedName name="A1_NextCoup">'Columnar'!$B$434</definedName>
    <definedName name="A1_NextInt">'Columnar'!$B$449</definedName>
    <definedName name="A1_OrigBal">'Columnar'!$B$344</definedName>
    <definedName name="A1_OsBal">'Columnar'!$B$374</definedName>
    <definedName name="A1_Rating">'Columnar'!$B$314</definedName>
    <definedName name="A1_RefRate">'Columnar'!$B$389</definedName>
    <definedName name="A1_Repaid">'Columnar'!$B$359</definedName>
    <definedName name="A1_StepUp">'Columnar'!$B$464</definedName>
    <definedName name="A2_Currency">'Columnar'!$B$330</definedName>
    <definedName name="A2_CurrIntRate">'Columnar'!$B$420</definedName>
    <definedName name="A2_ISIN">'Columnar'!$B$300</definedName>
    <definedName name="A2_Margin">'Columnar'!$B$405</definedName>
    <definedName name="A2_NextCoup">'Columnar'!$B$435</definedName>
    <definedName name="A2_NextInt">'Columnar'!$B$450</definedName>
    <definedName name="A2_OrigBal">'Columnar'!$B$345</definedName>
    <definedName name="A2_OsBal">'Columnar'!$B$375</definedName>
    <definedName name="A2_Rating">'Columnar'!$B$315</definedName>
    <definedName name="A2_RefRate">'Columnar'!$B$390</definedName>
    <definedName name="A2_Repaid">'Columnar'!$B$360</definedName>
    <definedName name="A2_StepUp">'Columnar'!$B$465</definedName>
    <definedName name="A3_Currency">'Columnar'!$B$331</definedName>
    <definedName name="A3_CurrIntRate">'Columnar'!$B$421</definedName>
    <definedName name="A3_ISIN">'Columnar'!$B$301</definedName>
    <definedName name="A3_Margin">'Columnar'!$B$406</definedName>
    <definedName name="A3_NextCoup">'Columnar'!$B$436</definedName>
    <definedName name="A3_NextInt">'Columnar'!$B$451</definedName>
    <definedName name="A3_OrigBal">'Columnar'!$B$346</definedName>
    <definedName name="A3_OsBal">'Columnar'!$B$376</definedName>
    <definedName name="A3_Rating">'Columnar'!$B$316</definedName>
    <definedName name="A3_RefRate">'Columnar'!$B$391</definedName>
    <definedName name="A3_Repaid">'Columnar'!$B$361</definedName>
    <definedName name="A3_StepUp">'Columnar'!$B$466</definedName>
    <definedName name="A4_Currency">'Columnar'!$B$332</definedName>
    <definedName name="A4_CurrIntRate">'Columnar'!$B$422</definedName>
    <definedName name="A4_ISIN">'Columnar'!$B$302</definedName>
    <definedName name="A4_Margin">'Columnar'!$B$407</definedName>
    <definedName name="A4_NextCoup">'Columnar'!$B$437</definedName>
    <definedName name="A4_NextInt">'Columnar'!$B$452</definedName>
    <definedName name="A4_OrigBal">'Columnar'!$B$347</definedName>
    <definedName name="A4_OsBal">'Columnar'!$B$377</definedName>
    <definedName name="A4_Rating">'Columnar'!$B$317</definedName>
    <definedName name="A4_RefRate">'Columnar'!$B$392</definedName>
    <definedName name="A4_Repaid">'Columnar'!$B$362</definedName>
    <definedName name="A4_StepUp">'Columnar'!$B$467</definedName>
    <definedName name="Amount_Redeem">'Columnar'!$B$71</definedName>
    <definedName name="Amount_Repurch">'Columnar'!$B$73</definedName>
    <definedName name="Amount_Subs">'Columnar'!$B$69</definedName>
    <definedName name="arr_arr_less_than_nine_mth">'Columnar'!$B$31</definedName>
    <definedName name="arr_arr_less_than_one_mth">'Columnar'!$B$22</definedName>
    <definedName name="arr_arr_less_than_six_mth">'Columnar'!$B$28</definedName>
    <definedName name="arr_arr_less_than_three_mth">'Columnar'!$B$25</definedName>
    <definedName name="arr_arr_less_than_twelve_mth">'Columnar'!$B$34</definedName>
    <definedName name="arr_arr_more_than_twelve_mth">'Columnar'!$B$37</definedName>
    <definedName name="arr_no_less_than_nine_mth">'Columnar'!$B$29</definedName>
    <definedName name="arr_no_less_than_one_mth">'Columnar'!$B$20</definedName>
    <definedName name="arr_no_less_than_six_mth">'Columnar'!$B$26</definedName>
    <definedName name="arr_no_less_than_three_mth">'Columnar'!$B$23</definedName>
    <definedName name="arr_no_less_than_twelve_mth">'Columnar'!$B$32</definedName>
    <definedName name="arr_no_more_than_twelve_mth">'Columnar'!$B$35</definedName>
    <definedName name="arr_principle_less_than_nine_mth">'Columnar'!$B$30</definedName>
    <definedName name="arr_principle_less_than_one_mth">'Columnar'!$B$21</definedName>
    <definedName name="arr_principle_less_than_six_mth">'Columnar'!$B$27</definedName>
    <definedName name="arr_principle_less_than_three_mth">'Columnar'!$B$24</definedName>
    <definedName name="arr_principle_less_than_twelve_mth">'Columnar'!$B$33</definedName>
    <definedName name="arr_principle_more_than_twelve_mth">'Columnar'!$B$36</definedName>
    <definedName name="arr_tot_prop_in_possession_since_incep">'Columnar'!$B$52</definedName>
    <definedName name="Arrears01">#REF!</definedName>
    <definedName name="avg_loan_size">'Columnar'!$B$10</definedName>
    <definedName name="B1_Currency">'Columnar'!$B$333</definedName>
    <definedName name="B1_CurrIntRate">'Columnar'!$B$423</definedName>
    <definedName name="B1_ISIN">'Columnar'!$B$303</definedName>
    <definedName name="B1_Margin">'Columnar'!$B$408</definedName>
    <definedName name="B1_NextCoup">'Columnar'!$B$438</definedName>
    <definedName name="B1_NextInt">'Columnar'!$B$453</definedName>
    <definedName name="B1_OrigBal">'Columnar'!$B$348</definedName>
    <definedName name="B1_OsBal">'Columnar'!$B$378</definedName>
    <definedName name="B1_Rating">'Columnar'!$B$318</definedName>
    <definedName name="B1_RefRate">'Columnar'!$B$393</definedName>
    <definedName name="B1_Repaid">'Columnar'!$B$363</definedName>
    <definedName name="B1_StepUp">'Columnar'!$B$468</definedName>
    <definedName name="B2_Currency">'Columnar'!$B$334</definedName>
    <definedName name="B2_CurrIntRate">'Columnar'!$B$424</definedName>
    <definedName name="B2_ISIN">'Columnar'!$B$304</definedName>
    <definedName name="B2_Margin">'Columnar'!$B$409</definedName>
    <definedName name="B2_NextCoup">'Columnar'!$B$439</definedName>
    <definedName name="B2_NextInt">'Columnar'!$B$454</definedName>
    <definedName name="B2_OrigBal">'Columnar'!$B$349</definedName>
    <definedName name="B2_OsBal">'Columnar'!$B$379</definedName>
    <definedName name="B2_Rating">'Columnar'!$B$319</definedName>
    <definedName name="B2_RefRate">'Columnar'!$B$394</definedName>
    <definedName name="B2_Repaid">'Columnar'!$B$364</definedName>
    <definedName name="B2_StepUp">'Columnar'!$B$469</definedName>
    <definedName name="B3_Currency">'Columnar'!$B$335</definedName>
    <definedName name="B3_CurrIntRate">'Columnar'!$B$425</definedName>
    <definedName name="B3_ISIN">'Columnar'!$B$305</definedName>
    <definedName name="B3_Margin">'Columnar'!$B$410</definedName>
    <definedName name="B3_NextCoup">'Columnar'!$B$440</definedName>
    <definedName name="B3_NextInt">'Columnar'!$B$455</definedName>
    <definedName name="B3_OrigBal">'Columnar'!$B$350</definedName>
    <definedName name="B3_OsBal">'Columnar'!$B$380</definedName>
    <definedName name="B3_Rating">'Columnar'!$B$320</definedName>
    <definedName name="B3_RefRate">'Columnar'!$B$395</definedName>
    <definedName name="B3_Repaid">'Columnar'!$B$365</definedName>
    <definedName name="B3_StepUp">'Columnar'!$B$470</definedName>
    <definedName name="B4_Currency">'Columnar'!$B$336</definedName>
    <definedName name="B4_CurrIntRate">'Columnar'!$B$426</definedName>
    <definedName name="B4_ISIN">'Columnar'!$B$306</definedName>
    <definedName name="B4_Margin">'Columnar'!$B$411</definedName>
    <definedName name="B4_NextCoup">'Columnar'!$B$441</definedName>
    <definedName name="B4_NextInt">'Columnar'!$B$456</definedName>
    <definedName name="B4_OrigBal">'Columnar'!$B$351</definedName>
    <definedName name="B4_OsBal">'Columnar'!$B$381</definedName>
    <definedName name="B4_Rating">'Columnar'!$B$321</definedName>
    <definedName name="B4_RefRate">'Columnar'!$B$396</definedName>
    <definedName name="B4_Repaid">'Columnar'!$B$366</definedName>
    <definedName name="B4_StepUp">'Columnar'!$B$471</definedName>
    <definedName name="Closing">'Investors'' Report'!$D$220</definedName>
    <definedName name="CollRep_End">#REF!</definedName>
    <definedName name="CollRep_Start">#REF!</definedName>
    <definedName name="ColRep_Comps">#REF!</definedName>
    <definedName name="Column">'Columnar'!$A:$B</definedName>
    <definedName name="comparacol">#REF!</definedName>
    <definedName name="Count">#REF!</definedName>
    <definedName name="CountSub">#REF!</definedName>
    <definedName name="CPR">#REF!</definedName>
    <definedName name="CPRAnnual">#REF!</definedName>
    <definedName name="CPRCOLS">#REF!</definedName>
    <definedName name="CPRDATA">#REF!</definedName>
    <definedName name="CPRMonthly">#REF!</definedName>
    <definedName name="CPRnontech">#REF!</definedName>
    <definedName name="CPRROWS">#REF!</definedName>
    <definedName name="CPRtech">#REF!</definedName>
    <definedName name="Curr_CPR_12month">'Columnar'!$B$75</definedName>
    <definedName name="Curr_CPR_1month">'Columnar'!$B$74</definedName>
    <definedName name="curr_existing_borrowers_svr">'Columnar'!$B$94</definedName>
    <definedName name="curr_no_loans">'Columnar'!$B$5</definedName>
    <definedName name="curr_no_subacc">'Columnar'!$B$7</definedName>
    <definedName name="curr_val_loans">'Columnar'!$B$6</definedName>
    <definedName name="CurrBal">#REF!</definedName>
    <definedName name="CurrbalLM">#REF!</definedName>
    <definedName name="CurrBalSub">#REF!</definedName>
    <definedName name="ExSCols">#REF!</definedName>
    <definedName name="ExSData">#REF!</definedName>
    <definedName name="ExSRows">#REF!</definedName>
    <definedName name="f1prin">#REF!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underShareCF">#REF!</definedName>
    <definedName name="Fundertb">#REF!</definedName>
    <definedName name="Funding_Percent">'Columnar'!$B$15</definedName>
    <definedName name="Funding_Share">'Columnar'!$B$14</definedName>
    <definedName name="FundingPercent">'Investors'' Report'!$G$68</definedName>
    <definedName name="FundingShare">'Investors'' Report'!$G$67</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1_Currency">'Columnar'!$B$337</definedName>
    <definedName name="M1_CurrIntRate">'Columnar'!$B$427</definedName>
    <definedName name="M1_ISIN">'Columnar'!$B$307</definedName>
    <definedName name="M1_Margin">'Columnar'!$B$412</definedName>
    <definedName name="M1_NextCoup">'Columnar'!$B$442</definedName>
    <definedName name="M1_NextInt">'Columnar'!$B$457</definedName>
    <definedName name="M1_OrigBal">'Columnar'!$B$352</definedName>
    <definedName name="M1_OsBal">'Columnar'!$B$382</definedName>
    <definedName name="M1_Rating">'Columnar'!$B$322</definedName>
    <definedName name="M1_RefRate">'Columnar'!$B$397</definedName>
    <definedName name="M1_Repaid">'Columnar'!$B$367</definedName>
    <definedName name="M1_StepUp">'Columnar'!$B$472</definedName>
    <definedName name="M2_Currency">'Columnar'!$B$338</definedName>
    <definedName name="M2_CurrIntRate">'Columnar'!$B$428</definedName>
    <definedName name="M2_ISIN">'Columnar'!$B$308</definedName>
    <definedName name="M2_Margin">'Columnar'!$B$413</definedName>
    <definedName name="M2_NextCoup">'Columnar'!$B$443</definedName>
    <definedName name="M2_NextInt">'Columnar'!$B$458</definedName>
    <definedName name="M2_OrigBal">'Columnar'!$B$353</definedName>
    <definedName name="M2_OsBal">'Columnar'!$B$383</definedName>
    <definedName name="M2_Rating">'Columnar'!$B$323</definedName>
    <definedName name="M2_RefRate">'Columnar'!$B$398</definedName>
    <definedName name="M2_Repaid">'Columnar'!$B$368</definedName>
    <definedName name="M2_StepUp">'Columnar'!$B$473</definedName>
    <definedName name="M3_Currency">'Columnar'!$B$339</definedName>
    <definedName name="M3_CurrIntRate">'Columnar'!$B$429</definedName>
    <definedName name="M3_ISIN">'Columnar'!$B$309</definedName>
    <definedName name="M3_Margin">'Columnar'!$B$414</definedName>
    <definedName name="M3_NextCoup">'Columnar'!$B$444</definedName>
    <definedName name="M3_NextInt">'Columnar'!$B$459</definedName>
    <definedName name="M3_OrigBal">'Columnar'!$B$354</definedName>
    <definedName name="M3_OsBal">'Columnar'!$B$384</definedName>
    <definedName name="M3_Rating">'Columnar'!$B$324</definedName>
    <definedName name="M3_RefRate">'Columnar'!$B$399</definedName>
    <definedName name="M3_Repaid">'Columnar'!$B$369</definedName>
    <definedName name="M3_StepUp">'Columnar'!$B$474</definedName>
    <definedName name="M4_Currency">'Columnar'!$B$340</definedName>
    <definedName name="M4_CurrIntRate">'Columnar'!$B$430</definedName>
    <definedName name="M4_ISIN">'Columnar'!$B$310</definedName>
    <definedName name="M4_Margin">'Columnar'!$B$415</definedName>
    <definedName name="M4_NextCoup">'Columnar'!$B$445</definedName>
    <definedName name="M4_NextInt">'Columnar'!$B$460</definedName>
    <definedName name="M4_OrigBal">'Columnar'!$B$355</definedName>
    <definedName name="M4_OsBal">'Columnar'!$B$385</definedName>
    <definedName name="M4_Rating">'Columnar'!$B$325</definedName>
    <definedName name="M4_RefRate">'Columnar'!$B$400</definedName>
    <definedName name="M4_Repaid">'Columnar'!$B$370</definedName>
    <definedName name="M4_StepUp">'Columnar'!$B$475</definedName>
    <definedName name="Min_Sell_Percent">'Columnar'!$B$19</definedName>
    <definedName name="Min_Sell_Share">'Columnar'!$B$18</definedName>
    <definedName name="MWAV">#REF!</definedName>
    <definedName name="MWAV_LM">#REF!</definedName>
    <definedName name="Name">'Columnar'!$B$1</definedName>
    <definedName name="nC2_ISIN">'Columnar'!$B$311</definedName>
    <definedName name="nC3_ISIN">'Columnar'!$B$312</definedName>
    <definedName name="no_0_50000">'Columnar'!$B$116</definedName>
    <definedName name="no_100001_150000">'Columnar'!$B$120</definedName>
    <definedName name="no_150001_200000">'Columnar'!$B$122</definedName>
    <definedName name="no_200001_250000">'Columnar'!$B$124</definedName>
    <definedName name="no_250001_300000">'Columnar'!$B$126</definedName>
    <definedName name="no_300001_350000">'Columnar'!$B$128</definedName>
    <definedName name="no_350001_400000">'Columnar'!$B$130</definedName>
    <definedName name="no_400001_450000">'Columnar'!$B$132</definedName>
    <definedName name="no_450001_500000">'Columnar'!$B$134</definedName>
    <definedName name="no_500001_550000">'Columnar'!$B$136</definedName>
    <definedName name="no_50001_100000">'Columnar'!$B$118</definedName>
    <definedName name="no_550001_600000">'Columnar'!$B$138</definedName>
    <definedName name="no_600001_650000">'Columnar'!$B$140</definedName>
    <definedName name="no_650001_700000">'Columnar'!$B$142</definedName>
    <definedName name="no_700001_750000">'Columnar'!$B$144</definedName>
    <definedName name="no_avg_arr_at_sale">'Columnar'!$B$64</definedName>
    <definedName name="no_avg_time_poss_to_sale">'Columnar'!$B$63</definedName>
    <definedName name="no_boe_base_rte_tracker_loans">'Columnar'!$B$78</definedName>
    <definedName name="no_combi_repay_interest_only">'Columnar'!$B$98</definedName>
    <definedName name="no_curr_no_brought_forward">'Columnar'!$B$54</definedName>
    <definedName name="no_discount_loans">'Columnar'!$B$80</definedName>
    <definedName name="no_east_anglia">'Columnar'!$B$180</definedName>
    <definedName name="no_east_mids">'Columnar'!$B$182</definedName>
    <definedName name="no_fixed_rate_loans">'Columnar'!$B$82</definedName>
    <definedName name="no_gtr_ldn">'Columnar'!$B$184</definedName>
    <definedName name="no_indexed_loan_25_50">'Columnar'!$B$266</definedName>
    <definedName name="no_indexed_loan_50_75">'Columnar'!$B$268</definedName>
    <definedName name="no_indexed_loan_75_80">'Columnar'!$B$270</definedName>
    <definedName name="no_indexed_loan_80_85">'Columnar'!$B$272</definedName>
    <definedName name="no_indexed_loan_85_90">'Columnar'!$B$274</definedName>
    <definedName name="no_indexed_loan_90_95">'Columnar'!$B$276</definedName>
    <definedName name="no_indexed_loan_95_100">'Columnar'!$B$278</definedName>
    <definedName name="no_indexed_loan_upto_25">'Columnar'!$B$264</definedName>
    <definedName name="no_n_ireland">'Columnar'!$B$186</definedName>
    <definedName name="no_n_west">'Columnar'!$B$190</definedName>
    <definedName name="no_north">'Columnar'!$B$188</definedName>
    <definedName name="no_number_of_acc_experiencing_loss_since_incep">'Columnar'!$B$67</definedName>
    <definedName name="no_other">'Columnar'!$B$108</definedName>
    <definedName name="no_percent_loan_25_50">'Columnar'!$B$230</definedName>
    <definedName name="no_percent_loan_50_75">'Columnar'!$B$232</definedName>
    <definedName name="no_percent_loan_75_80">'Columnar'!$B$234</definedName>
    <definedName name="no_percent_loan_80_85">'Columnar'!$B$236</definedName>
    <definedName name="no_percent_loan_85_90">'Columnar'!$B$238</definedName>
    <definedName name="no_percent_loan_90_95">'Columnar'!$B$240</definedName>
    <definedName name="no_percent_loan_95_100">'Columnar'!$B$242</definedName>
    <definedName name="no_percent_loan_over_100">'Columnar'!$B$244</definedName>
    <definedName name="no_percent_loan_upto_25">'Columnar'!$B$228</definedName>
    <definedName name="No_Redeem">'Columnar'!$B$70</definedName>
    <definedName name="no_remortgage">'Columnar'!$B$106</definedName>
    <definedName name="no_repayment">'Columnar'!$B$96</definedName>
    <definedName name="no_repossessed_in_mth">'Columnar'!$B$56</definedName>
    <definedName name="No_Repurch">'Columnar'!$B$72</definedName>
    <definedName name="no_s_east">'Columnar'!$B$194</definedName>
    <definedName name="no_s_west">'Columnar'!$B$196</definedName>
    <definedName name="no_sale_price_last_loan_valuation">'Columnar'!$B$62</definedName>
    <definedName name="no_scot">'Columnar'!$B$192</definedName>
    <definedName name="no_sold_in_mth">'Columnar'!$B$58</definedName>
    <definedName name="no_standard_variable_rte_loan">'Columnar'!$B$84</definedName>
    <definedName name="No_Subs">'Columnar'!$B$68</definedName>
    <definedName name="no_tot_prop_in_possession_since_incep">'Columnar'!$B$50</definedName>
    <definedName name="no_tot_prop_sold_since_incep">'Columnar'!$B$60</definedName>
    <definedName name="no_total_prince_loss_curr_mth">'Columnar'!$B$66</definedName>
    <definedName name="no_total_prince_loss_since_incep">'Columnar'!$B$65</definedName>
    <definedName name="no_use_of_house_purchase">'Columnar'!$B$104</definedName>
    <definedName name="no_w_midlands">'Columnar'!$B$200</definedName>
    <definedName name="no_wales">'Columnar'!$B$198</definedName>
    <definedName name="no_yorks">'Columnar'!$B$202</definedName>
    <definedName name="OrigNoLoan">'Columnar'!$B$3</definedName>
    <definedName name="OrigValLoan">'Columnar'!$B$4</definedName>
    <definedName name="Percent_arr_no_less_than_nine_mth">'Columnar'!$B$41</definedName>
    <definedName name="Percent_arr_no_less_than_one_mth">'Columnar'!$B$38</definedName>
    <definedName name="Percent_arr_no_less_than_six_mth">'Columnar'!$B$40</definedName>
    <definedName name="Percent_arr_no_less_than_three_mth">'Columnar'!$B$39</definedName>
    <definedName name="Percent_arr_no_less_than_twelve_mth">'Columnar'!$B$42</definedName>
    <definedName name="Percent_arr_no_more_than_twelve_mth">'Columnar'!$B$43</definedName>
    <definedName name="Percent_arr_principle_less_than_nine_mth">'Columnar'!$B$47</definedName>
    <definedName name="Percent_arr_principle_less_than_one_mth">'Columnar'!$B$44</definedName>
    <definedName name="Percent_arr_principle_less_than_six_mth">'Columnar'!$B$46</definedName>
    <definedName name="Percent_arr_principle_less_than_three_mth">'Columnar'!$B$45</definedName>
    <definedName name="Percent_arr_principle_less_than_twelve_mth">'Columnar'!$B$48</definedName>
    <definedName name="Percent_arr_principle_more_than_twelve_mth">'Columnar'!$B$49</definedName>
    <definedName name="Percent_no_0_50000">'Columnar'!$B$148</definedName>
    <definedName name="Percent_no_100001_150000">'Columnar'!$B$150</definedName>
    <definedName name="Percent_no_150001_200000">'Columnar'!$B$151</definedName>
    <definedName name="Percent_no_200001_250000">'Columnar'!$B$152</definedName>
    <definedName name="Percent_no_250001_300000">'Columnar'!$B$153</definedName>
    <definedName name="Percent_no_300001_350000">'Columnar'!$B$154</definedName>
    <definedName name="Percent_no_350001_400000">'Columnar'!$B$155</definedName>
    <definedName name="Percent_no_400001_450000">'Columnar'!$B$156</definedName>
    <definedName name="Percent_no_450001_500000">'Columnar'!$B$157</definedName>
    <definedName name="Percent_no_500001_550000">'Columnar'!$B$158</definedName>
    <definedName name="Percent_no_50001_100000">'Columnar'!$B$149</definedName>
    <definedName name="Percent_no_550001_600000">'Columnar'!$B$159</definedName>
    <definedName name="Percent_no_600001_650000">'Columnar'!$B$160</definedName>
    <definedName name="Percent_no_650001_700000">'Columnar'!$B$161</definedName>
    <definedName name="Percent_no_700001_750000">'Columnar'!$B$162</definedName>
    <definedName name="Percent_no_boe_base_rte_tracker_loans">'Columnar'!$B$86</definedName>
    <definedName name="Percent_no_combi_repay_interest_only">'Columnar'!$B$102</definedName>
    <definedName name="Percent_no_discount_loans">'Columnar'!$B$88</definedName>
    <definedName name="Percent_no_east_anglia">'Columnar'!$B$204</definedName>
    <definedName name="Percent_no_east_mids">'Columnar'!$B$206</definedName>
    <definedName name="Percent_no_fixed_rate_loans">'Columnar'!$B$90</definedName>
    <definedName name="Percent_no_gtr_ldn">'Columnar'!$B$208</definedName>
    <definedName name="Percent_no_indexed_loan_25_50">'Columnar'!$B$282</definedName>
    <definedName name="Percent_no_indexed_loan_50_75">'Columnar'!$B$283</definedName>
    <definedName name="Percent_no_indexed_loan_75_80">'Columnar'!$B$284</definedName>
    <definedName name="Percent_no_indexed_loan_80_85">'Columnar'!$B$285</definedName>
    <definedName name="Percent_no_indexed_loan_85_90">'Columnar'!$B$286</definedName>
    <definedName name="Percent_no_indexed_loan_90_95">'Columnar'!$B$287</definedName>
    <definedName name="Percent_no_indexed_loan_95_100">'Columnar'!$B$289</definedName>
    <definedName name="Percent_no_indexed_loan_upto_25">'Columnar'!$B$288</definedName>
    <definedName name="Percent_no_n_ireland">'Columnar'!$B$210</definedName>
    <definedName name="Percent_no_n_west">'Columnar'!$B$214</definedName>
    <definedName name="Percent_no_north">'Columnar'!$B$212</definedName>
    <definedName name="Percent_no_other">'Columnar'!$B$114</definedName>
    <definedName name="Percent_no_percent_loan_25_50">'Columnar'!$B$247</definedName>
    <definedName name="Percent_no_percent_loan_50_75">'Columnar'!$B$248</definedName>
    <definedName name="Percent_no_percent_loan_75_80">'Columnar'!$B$249</definedName>
    <definedName name="Percent_no_percent_loan_80_85">'Columnar'!$B$250</definedName>
    <definedName name="Percent_no_percent_loan_85_90">'Columnar'!$B$251</definedName>
    <definedName name="Percent_no_percent_loan_90_95">'Columnar'!$B$252</definedName>
    <definedName name="Percent_no_percent_loan_95_100">'Columnar'!$B$253</definedName>
    <definedName name="Percent_no_percent_loan_over_100">'Columnar'!$B$254</definedName>
    <definedName name="Percent_no_percent_loan_upto_25">'Columnar'!$B$246</definedName>
    <definedName name="Percent_no_remortgage">'Columnar'!$B$112</definedName>
    <definedName name="Percent_no_repayment">'Columnar'!$B$100</definedName>
    <definedName name="Percent_no_s_east">'Columnar'!$B$218</definedName>
    <definedName name="Percent_no_s_west">'Columnar'!$B$220</definedName>
    <definedName name="Percent_no_scot">'Columnar'!$B$216</definedName>
    <definedName name="Percent_no_standard_variable_rte_loan">'Columnar'!$B$92</definedName>
    <definedName name="Percent_no_use_of_house_purchase">'Columnar'!$B$110</definedName>
    <definedName name="Percent_no_w_midlands">'Columnar'!$B$224</definedName>
    <definedName name="Percent_no_wales">'Columnar'!$B$222</definedName>
    <definedName name="Percent_no_yorks">'Columnar'!$B$226</definedName>
    <definedName name="Percent_val_0_50000">'Columnar'!$B$164</definedName>
    <definedName name="Percent_val_100001_150000">'Columnar'!$B$166</definedName>
    <definedName name="Percent_val_150001_200000">'Columnar'!$B$167</definedName>
    <definedName name="Percent_val_200001_250000">'Columnar'!$B$168</definedName>
    <definedName name="Percent_val_250001_300000">'Columnar'!$B$169</definedName>
    <definedName name="Percent_val_300001_350000">'Columnar'!$B$170</definedName>
    <definedName name="Percent_val_350001_400000">'Columnar'!$B$171</definedName>
    <definedName name="Percent_val_400001_450000">'Columnar'!$B$172</definedName>
    <definedName name="Percent_val_450001_500000">'Columnar'!$B$173</definedName>
    <definedName name="Percent_val_500001_550000">'Columnar'!$B$174</definedName>
    <definedName name="Percent_val_50001_100000">'Columnar'!$B$165</definedName>
    <definedName name="Percent_val_550001_600000">'Columnar'!$B$175</definedName>
    <definedName name="Percent_val_600001_650000">'Columnar'!$B$176</definedName>
    <definedName name="Percent_val_650001_700000">'Columnar'!$B$177</definedName>
    <definedName name="Percent_val_700001_750000">'Columnar'!$B$178</definedName>
    <definedName name="Percent_val_boe_base_rte_tracker_loans">'Columnar'!$B$87</definedName>
    <definedName name="Percent_val_combi_repay_interest_only">'Columnar'!$B$103</definedName>
    <definedName name="Percent_val_discount_loans">'Columnar'!$B$89</definedName>
    <definedName name="Percent_val_east_anglia">'Columnar'!$B$205</definedName>
    <definedName name="Percent_val_east_mids">'Columnar'!$B$207</definedName>
    <definedName name="Percent_val_fixed_rate_loans">'Columnar'!$B$91</definedName>
    <definedName name="Percent_val_gtr_ldn">'Columnar'!$B$209</definedName>
    <definedName name="Percent_val_indexed_loan_25_50">'Columnar'!$B$290</definedName>
    <definedName name="Percent_val_indexed_loan_50_75">'Columnar'!$B$291</definedName>
    <definedName name="Percent_val_indexed_loan_75_80">'Columnar'!$B$292</definedName>
    <definedName name="Percent_val_indexed_loan_80_85">'Columnar'!$B$293</definedName>
    <definedName name="Percent_val_indexed_loan_85_90">'Columnar'!$B$294</definedName>
    <definedName name="Percent_val_indexed_loan_90_95">'Columnar'!$B$295</definedName>
    <definedName name="Percent_val_indexed_loan_95_100">'Columnar'!$B$297</definedName>
    <definedName name="Percent_val_indexed_loan_upto_25">'Columnar'!$B$296</definedName>
    <definedName name="Percent_val_n_ireland">'Columnar'!$B$211</definedName>
    <definedName name="Percent_val_n_west">'Columnar'!$B$215</definedName>
    <definedName name="Percent_val_north">'Columnar'!$B$213</definedName>
    <definedName name="Percent_val_other">'Columnar'!$B$115</definedName>
    <definedName name="Percent_val_percent_loan_25_50">'Columnar'!$B$256</definedName>
    <definedName name="Percent_val_percent_loan_50_75">'Columnar'!$B$257</definedName>
    <definedName name="Percent_val_percent_loan_75_80">'Columnar'!$B$258</definedName>
    <definedName name="Percent_val_percent_loan_80_85">'Columnar'!$B$259</definedName>
    <definedName name="Percent_val_percent_loan_85_90">'Columnar'!$B$260</definedName>
    <definedName name="Percent_val_percent_loan_90_95">'Columnar'!$B$261</definedName>
    <definedName name="Percent_val_percent_loan_95_100">'Columnar'!$B$262</definedName>
    <definedName name="Percent_val_percent_loan_over_100">'Columnar'!$B$263</definedName>
    <definedName name="Percent_val_percent_loan_upto_25">'Columnar'!$B$255</definedName>
    <definedName name="Percent_val_remortgage">'Columnar'!$B$113</definedName>
    <definedName name="Percent_val_repayment">'Columnar'!$B$101</definedName>
    <definedName name="Percent_val_s_east">'Columnar'!$B$219</definedName>
    <definedName name="Percent_val_s_west">'Columnar'!$B$221</definedName>
    <definedName name="Percent_val_scot">'Columnar'!$B$217</definedName>
    <definedName name="Percent_val_standard_variable_rte_loan">'Columnar'!$B$93</definedName>
    <definedName name="Percent_val_use_of_house_purchase">'Columnar'!$B$111</definedName>
    <definedName name="Percent_val_w_midlands">'Columnar'!$B$225</definedName>
    <definedName name="Percent_val_wales">'Columnar'!$B$223</definedName>
    <definedName name="Percent_val_yorks">'Columnar'!$B$227</definedName>
    <definedName name="Poss_loss_Amount">'Columnar'!$B$53</definedName>
    <definedName name="post_period">'Columnar'!$B$2</definedName>
    <definedName name="Prev_CPR_12month">'Columnar'!$B$77</definedName>
    <definedName name="Prev_CPR_1month">'Columnar'!$B$76</definedName>
    <definedName name="Prev_Curr_Bal">'Columnar'!$B$13</definedName>
    <definedName name="Prev_existing_borrowers_svr">'Columnar'!$B$95</definedName>
    <definedName name="prince_curr_no_brought_forward">'Columnar'!$B$55</definedName>
    <definedName name="prince_repossessed_in_mth">'Columnar'!$B$57</definedName>
    <definedName name="prince_sold_in_mth">'Columnar'!$B$59</definedName>
    <definedName name="prince_tot_prop_in_possession_since_incep">'Columnar'!$B$51</definedName>
    <definedName name="prince_tot_prop_sold_since_incep">'Columnar'!$B$61</definedName>
    <definedName name="_xlnm.Print_Area" localSheetId="0">'Investors'' Report'!$B$1:$Q$351</definedName>
    <definedName name="proceeds">#REF!</definedName>
    <definedName name="prodtype">#REF!</definedName>
    <definedName name="RepDate">#REF!</definedName>
    <definedName name="RepReq">#REF!</definedName>
    <definedName name="Season">#REF!</definedName>
    <definedName name="Seller_Percent">'Columnar'!$B$17</definedName>
    <definedName name="Seller_Share">'Columnar'!$B$16</definedName>
    <definedName name="SellerShareCF">#REF!</definedName>
    <definedName name="SellShare">#REF!</definedName>
    <definedName name="TCDate">#REF!</definedName>
    <definedName name="tot_sub_curr_bal">'Columnar'!$B$12</definedName>
    <definedName name="val_0_50000">'Columnar'!$B$117</definedName>
    <definedName name="val_100001_150000">'Columnar'!$B$121</definedName>
    <definedName name="val_150001_200000">'Columnar'!$B$123</definedName>
    <definedName name="val_200001_250000">'Columnar'!$B$125</definedName>
    <definedName name="val_250001_300000">'Columnar'!$B$127</definedName>
    <definedName name="val_300001_350000">'Columnar'!$B$129</definedName>
    <definedName name="val_350001_400000">'Columnar'!$B$131</definedName>
    <definedName name="val_400001_450000">'Columnar'!$B$133</definedName>
    <definedName name="val_450001_500000">'Columnar'!$B$135</definedName>
    <definedName name="val_500001_550000">'Columnar'!$B$137</definedName>
    <definedName name="val_50001_100000">'Columnar'!$B$119</definedName>
    <definedName name="val_550001_600000">'Columnar'!$B$139</definedName>
    <definedName name="val_600001_650000">'Columnar'!$B$141</definedName>
    <definedName name="val_650001_700000">'Columnar'!$B$143</definedName>
    <definedName name="val_700001_750000">'Columnar'!$B$145</definedName>
    <definedName name="val_boe_base_rte_tracker_loans">'Columnar'!$B$79</definedName>
    <definedName name="val_combi_repay_interest_only">'Columnar'!$B$99</definedName>
    <definedName name="val_discount_loans">'Columnar'!$B$81</definedName>
    <definedName name="val_east_anglia">'Columnar'!$B$181</definedName>
    <definedName name="val_east_mids">'Columnar'!$B$183</definedName>
    <definedName name="val_fixed_rate_loans">'Columnar'!$B$83</definedName>
    <definedName name="val_gtr_ldn">'Columnar'!$B$185</definedName>
    <definedName name="val_indexed_loan_25_50">'Columnar'!$B$267</definedName>
    <definedName name="val_indexed_loan_50_75">'Columnar'!$B$269</definedName>
    <definedName name="val_indexed_loan_75_80">'Columnar'!$B$271</definedName>
    <definedName name="val_indexed_loan_80_85">'Columnar'!$B$273</definedName>
    <definedName name="val_indexed_loan_85_90">'Columnar'!$B$275</definedName>
    <definedName name="val_indexed_loan_90_95">'Columnar'!$B$277</definedName>
    <definedName name="val_indexed_loan_95_100">'Columnar'!$B$279</definedName>
    <definedName name="val_indexed_loan_upto_25">'Columnar'!$B$265</definedName>
    <definedName name="val_n_ireland">'Columnar'!$B$187</definedName>
    <definedName name="val_n_west">'Columnar'!$B$191</definedName>
    <definedName name="val_north">'Columnar'!$B$189</definedName>
    <definedName name="val_other">'Columnar'!$B$109</definedName>
    <definedName name="val_percent_loan_25_50">'Columnar'!$B$231</definedName>
    <definedName name="val_percent_loan_50_75">'Columnar'!$B$233</definedName>
    <definedName name="val_percent_loan_75_80">'Columnar'!$B$235</definedName>
    <definedName name="val_percent_loan_80_85">'Columnar'!$B$237</definedName>
    <definedName name="val_percent_loan_85_90">'Columnar'!$B$239</definedName>
    <definedName name="val_percent_loan_90_95">'Columnar'!$B$241</definedName>
    <definedName name="val_percent_loan_95_100">'Columnar'!$B$243</definedName>
    <definedName name="val_percent_loan_over_100">'Columnar'!$B$245</definedName>
    <definedName name="val_percent_loan_upto_25">'Columnar'!$B$229</definedName>
    <definedName name="val_remortgage">'Columnar'!$B$107</definedName>
    <definedName name="val_repayment">'Columnar'!$B$97</definedName>
    <definedName name="val_s_east">'Columnar'!$B$195</definedName>
    <definedName name="val_s_west">'Columnar'!$B$197</definedName>
    <definedName name="val_scot">'Columnar'!$B$193</definedName>
    <definedName name="val_standard_variable_rte_loan">'Columnar'!$B$85</definedName>
    <definedName name="val_use_of_house_purchase">'Columnar'!$B$105</definedName>
    <definedName name="val_w_midlands">'Columnar'!$B$201</definedName>
    <definedName name="val_wales">'Columnar'!$B$199</definedName>
    <definedName name="val_yorks">'Columnar'!$B$203</definedName>
    <definedName name="weighted_avg_curr_ltv">'Columnar'!$B$11</definedName>
    <definedName name="weighted_Avg_remaining_mth">'Columnar'!$B$9</definedName>
    <definedName name="weighted_Avg_seasoning_mths">'Columnar'!$B$8</definedName>
  </definedNames>
  <calcPr fullCalcOnLoad="1"/>
</workbook>
</file>

<file path=xl/sharedStrings.xml><?xml version="1.0" encoding="utf-8"?>
<sst xmlns="http://schemas.openxmlformats.org/spreadsheetml/2006/main" count="1285" uniqueCount="1063">
  <si>
    <t>no_indexed_loan_over_100</t>
  </si>
  <si>
    <t>val_indexed_loan_over_100</t>
  </si>
  <si>
    <t>M4_Currency</t>
  </si>
  <si>
    <t>C2_Currency</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</si>
  <si>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</si>
  <si>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</si>
  <si>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</si>
  <si>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</si>
  <si>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</si>
  <si>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</si>
  <si>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</si>
  <si>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</si>
  <si>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</si>
  <si>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</si>
  <si>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</si>
  <si>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</si>
  <si>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</si>
  <si>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</si>
  <si>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</si>
  <si>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</si>
  <si>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</si>
  <si>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</si>
  <si>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Scotland</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</si>
  <si>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</si>
  <si>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</si>
  <si>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</si>
  <si>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</si>
  <si>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</si>
  <si>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</si>
  <si>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</si>
  <si>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</si>
  <si>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</si>
  <si>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</si>
  <si>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</si>
  <si>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</si>
  <si>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</si>
  <si>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</si>
  <si>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</si>
  <si>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</si>
  <si>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</si>
  <si>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</si>
  <si>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</si>
  <si>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</si>
  <si>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</si>
  <si>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</si>
  <si>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</si>
  <si>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</si>
  <si>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</si>
  <si>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</si>
  <si>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</si>
  <si>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</si>
  <si>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</si>
  <si>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</si>
  <si>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</si>
  <si>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</si>
  <si>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</si>
  <si>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</si>
  <si>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</si>
  <si>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</si>
  <si>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</si>
  <si>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</si>
  <si>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</si>
  <si>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</si>
  <si>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</si>
  <si>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</si>
  <si>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</si>
  <si>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</si>
  <si>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</si>
  <si>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</si>
  <si>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</si>
  <si>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</si>
  <si>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</si>
  <si>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</si>
  <si>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01-Jan-09 to 31-Jan-09</t>
  </si>
  <si>
    <t>Current value of Mortgage Loans in Pool at 31-Jan-09</t>
  </si>
  <si>
    <t>Last months Closing Trust Assets at 31-Dec-08</t>
  </si>
  <si>
    <t>Principal Ledger as calculated on 1-Feb-09</t>
  </si>
  <si>
    <t>Funding Share as calculated on 1-Feb-09</t>
  </si>
  <si>
    <t>Funding Share % as calculated on 1-Feb-09</t>
  </si>
  <si>
    <t>Seller Share as calculated on 1-Feb-09</t>
  </si>
  <si>
    <t>Seller Share % as calculated on 1-Feb-09</t>
  </si>
  <si>
    <t>*Redemptions this period include 222 accounts where minor balances totalling £ (21,051) remain to be collected after redemption.  These balances have been repurchased by the Seller.</t>
  </si>
  <si>
    <t>&gt;100%</t>
  </si>
  <si>
    <t>2007C2_OrigBal</t>
  </si>
  <si>
    <t>2007C3_OrigBal</t>
  </si>
  <si>
    <t>2007C4_OrigBal</t>
  </si>
  <si>
    <t>2007A2_Repaid</t>
  </si>
  <si>
    <t>2007A3_Repaid</t>
  </si>
  <si>
    <t>2007A4_Repaid</t>
  </si>
  <si>
    <t>Percent_val_indexed_loan_over100</t>
  </si>
  <si>
    <t>Percent_val_550001_600000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</si>
  <si>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</si>
  <si>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</si>
  <si>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</si>
  <si>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</si>
  <si>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</si>
  <si>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</si>
  <si>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</si>
  <si>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</si>
  <si>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</si>
  <si>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</si>
  <si>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</si>
  <si>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</si>
  <si>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</si>
  <si>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</si>
  <si>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</si>
  <si>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</si>
  <si>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</si>
  <si>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</si>
  <si>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</si>
  <si>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</si>
  <si>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</si>
  <si>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</si>
  <si>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</si>
  <si>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</si>
  <si>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</si>
  <si>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</si>
  <si>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</si>
  <si>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</si>
  <si>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</si>
  <si>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</si>
  <si>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</si>
  <si>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</si>
  <si>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</si>
  <si>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</si>
  <si>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</si>
  <si>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</si>
  <si>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</si>
  <si>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</si>
  <si>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</si>
  <si>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</si>
  <si>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</si>
  <si>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</si>
  <si>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</si>
  <si>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</si>
  <si>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</si>
  <si>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</si>
  <si>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</si>
  <si>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</si>
  <si>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</si>
  <si>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</si>
  <si>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</si>
  <si>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</si>
  <si>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</si>
  <si>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</si>
  <si>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</si>
  <si>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</si>
  <si>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</si>
  <si>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</si>
  <si>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</si>
  <si>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</si>
  <si>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</si>
  <si>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Principal shortfall in period</t>
  </si>
  <si>
    <t>Cumulative principal shortfall</t>
  </si>
  <si>
    <t xml:space="preserve">   The then current Seller Share is less than the adjusted Minimum Seller Share for 2 consecutive Trust Calculation Dates</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</si>
  <si>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</si>
  <si>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</si>
  <si>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</si>
  <si>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</si>
  <si>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</si>
  <si>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</si>
  <si>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</si>
  <si>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</si>
  <si>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</si>
  <si>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</si>
  <si>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</si>
  <si>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</si>
  <si>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</si>
  <si>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</si>
  <si>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Or</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</si>
  <si>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</si>
  <si>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</si>
  <si>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</si>
  <si>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</si>
  <si>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</si>
  <si>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</si>
  <si>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</si>
  <si>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</si>
  <si>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</si>
  <si>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</si>
  <si>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</si>
  <si>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</si>
  <si>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</si>
  <si>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</si>
  <si>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</si>
  <si>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</si>
  <si>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</si>
  <si>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</si>
  <si>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</si>
  <si>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</si>
  <si>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</si>
  <si>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</si>
  <si>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</si>
  <si>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</si>
  <si>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</si>
  <si>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</si>
  <si>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</si>
  <si>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</si>
  <si>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</si>
  <si>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</si>
  <si>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Bank of England Base Rate Tracker Loans includes loans issued at a discount or premium to base rate.</t>
  </si>
  <si>
    <t>All loans in the Discount category are linked to SVR.</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</si>
  <si>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</si>
  <si>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</si>
  <si>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</si>
  <si>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</si>
  <si>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</si>
  <si>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</si>
  <si>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</si>
  <si>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</si>
  <si>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</si>
  <si>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</si>
  <si>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</si>
  <si>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</si>
  <si>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</si>
  <si>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</si>
  <si>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</si>
  <si>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</si>
  <si>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</si>
  <si>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</si>
  <si>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</si>
  <si>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</si>
  <si>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</si>
  <si>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</si>
  <si>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</si>
  <si>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</si>
  <si>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</si>
  <si>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</si>
  <si>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</si>
  <si>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</si>
  <si>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</si>
  <si>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</si>
  <si>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</si>
  <si>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</si>
  <si>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</si>
  <si>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</si>
  <si>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</si>
  <si>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</si>
  <si>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</si>
  <si>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</si>
  <si>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</si>
  <si>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</si>
  <si>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</si>
  <si>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</si>
  <si>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</si>
  <si>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</si>
  <si>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</si>
  <si>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</si>
  <si>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</si>
  <si>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</si>
  <si>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</si>
  <si>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</si>
  <si>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Total Loss on Sale Brought Forward</t>
  </si>
  <si>
    <t>Loss this Period</t>
  </si>
  <si>
    <t>Total Loss on Sale Carried Forward</t>
  </si>
  <si>
    <t>-</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</si>
  <si>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</si>
  <si>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</si>
  <si>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</si>
  <si>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</si>
  <si>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</si>
  <si>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</si>
  <si>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</si>
  <si>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</si>
  <si>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</si>
  <si>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</si>
  <si>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</si>
  <si>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</si>
  <si>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</si>
  <si>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</si>
  <si>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</si>
  <si>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</si>
  <si>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</si>
  <si>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</si>
  <si>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</si>
  <si>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</si>
  <si>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</si>
  <si>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</si>
  <si>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</si>
  <si>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</si>
  <si>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</si>
  <si>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</si>
  <si>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</si>
  <si>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</si>
  <si>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</si>
  <si>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</si>
  <si>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</si>
  <si>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</si>
  <si>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</si>
  <si>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</si>
  <si>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</si>
  <si>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</si>
  <si>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</si>
  <si>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</si>
  <si>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</si>
  <si>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</si>
  <si>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</si>
  <si>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</si>
  <si>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</si>
  <si>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</si>
  <si>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Level 1</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</si>
  <si>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</si>
  <si>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</si>
  <si>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</si>
  <si>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</si>
  <si>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</si>
  <si>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</si>
  <si>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</si>
  <si>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</si>
  <si>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</si>
  <si>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</si>
  <si>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</si>
  <si>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</si>
  <si>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</si>
  <si>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</si>
  <si>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</si>
  <si>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</si>
  <si>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</si>
  <si>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</si>
  <si>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</si>
  <si>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</si>
  <si>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</si>
  <si>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</si>
  <si>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</si>
  <si>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</si>
  <si>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</si>
  <si>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</si>
  <si>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</si>
  <si>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</si>
  <si>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</si>
  <si>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</si>
  <si>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</si>
  <si>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</si>
  <si>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</si>
  <si>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</si>
  <si>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</si>
  <si>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</si>
  <si>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</si>
  <si>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</si>
  <si>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</si>
  <si>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</si>
  <si>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</si>
  <si>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</si>
  <si>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</si>
  <si>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</si>
  <si>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2007A5_NextCoup</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</si>
  <si>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</si>
  <si>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</si>
  <si>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</si>
  <si>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</si>
  <si>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</si>
  <si>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</si>
  <si>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</si>
  <si>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</si>
  <si>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</si>
  <si>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</si>
  <si>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</si>
  <si>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</si>
  <si>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</si>
  <si>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</si>
  <si>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</si>
  <si>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</si>
  <si>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</si>
  <si>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</si>
  <si>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</si>
  <si>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</si>
  <si>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</si>
  <si>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</si>
  <si>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</si>
  <si>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</si>
  <si>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</si>
  <si>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</si>
  <si>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</si>
  <si>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</si>
  <si>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</si>
  <si>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</si>
  <si>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</si>
  <si>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</si>
  <si>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</si>
  <si>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</si>
  <si>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</si>
  <si>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</si>
  <si>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</si>
  <si>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</si>
  <si>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</si>
  <si>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</si>
  <si>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</si>
  <si>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</si>
  <si>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Original current value of Mortgage Loans in Pool</t>
  </si>
  <si>
    <t>2007A5_Final</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</si>
  <si>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</si>
  <si>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</si>
  <si>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</si>
  <si>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</si>
  <si>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</si>
  <si>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</si>
  <si>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</si>
  <si>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</si>
  <si>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</si>
  <si>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</si>
  <si>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</si>
  <si>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</si>
  <si>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</si>
  <si>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</si>
  <si>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</si>
  <si>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</si>
  <si>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</si>
  <si>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</si>
  <si>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</si>
  <si>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</si>
  <si>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</si>
  <si>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</si>
  <si>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</si>
  <si>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</si>
  <si>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</si>
  <si>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</si>
  <si>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</si>
  <si>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</si>
  <si>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</si>
  <si>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</si>
  <si>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</si>
  <si>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</si>
  <si>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</si>
  <si>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</si>
  <si>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</si>
  <si>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</si>
  <si>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</si>
  <si>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</si>
  <si>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</si>
  <si>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</si>
  <si>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</si>
  <si>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</si>
  <si>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</si>
  <si>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</si>
  <si>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</si>
  <si>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</si>
  <si>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</si>
  <si>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</si>
  <si>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</si>
  <si>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</si>
  <si>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Level 6</t>
  </si>
  <si>
    <t>Level 2</t>
  </si>
  <si>
    <t>Level 3</t>
  </si>
  <si>
    <t>Level 4</t>
  </si>
  <si>
    <t>Level 5</t>
  </si>
  <si>
    <t xml:space="preserve">No of </t>
  </si>
  <si>
    <t>product holdings</t>
  </si>
  <si>
    <t>Current balance</t>
  </si>
  <si>
    <t>by balance</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</si>
  <si>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</si>
  <si>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</si>
  <si>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</si>
  <si>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</si>
  <si>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</si>
  <si>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</si>
  <si>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</si>
  <si>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</si>
  <si>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</si>
  <si>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</si>
  <si>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</si>
  <si>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</si>
  <si>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</si>
  <si>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</si>
  <si>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</si>
  <si>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</si>
  <si>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</si>
  <si>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</si>
  <si>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</si>
  <si>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</si>
  <si>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</si>
  <si>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</si>
  <si>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</si>
  <si>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Full details of all trigger events can be found within the Fosse Master Issuer plc offering circular</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</si>
  <si>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</si>
  <si>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</si>
  <si>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</si>
  <si>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</si>
  <si>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</si>
  <si>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</si>
  <si>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</si>
  <si>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</si>
  <si>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</si>
  <si>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</si>
  <si>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</si>
  <si>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</si>
  <si>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</si>
  <si>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</si>
  <si>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</si>
  <si>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</si>
  <si>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</si>
  <si>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</si>
  <si>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</si>
  <si>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</si>
  <si>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</si>
  <si>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</si>
  <si>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</si>
  <si>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</si>
  <si>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</si>
  <si>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</si>
  <si>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</si>
  <si>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</si>
  <si>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</si>
  <si>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</si>
  <si>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</si>
  <si>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</si>
  <si>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</si>
  <si>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</si>
  <si>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</si>
  <si>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</si>
  <si>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</si>
  <si>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</si>
  <si>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</si>
  <si>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</si>
  <si>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</si>
  <si>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</si>
  <si>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</si>
  <si>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</si>
  <si>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</si>
  <si>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</si>
  <si>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</si>
  <si>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</si>
  <si>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</si>
  <si>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</si>
  <si>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</si>
  <si>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</si>
  <si>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</si>
  <si>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</si>
  <si>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</si>
  <si>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</si>
  <si>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</si>
  <si>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</si>
  <si>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</si>
  <si>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</si>
  <si>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</si>
  <si>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</si>
  <si>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</si>
  <si>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</si>
  <si>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</si>
  <si>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</si>
  <si>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</si>
  <si>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</si>
  <si>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</si>
  <si>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</si>
  <si>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</si>
  <si>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</si>
  <si>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</si>
  <si>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</si>
  <si>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</si>
  <si>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</si>
  <si>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</si>
  <si>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</si>
  <si>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</si>
  <si>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</si>
  <si>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</si>
  <si>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</si>
  <si>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</si>
  <si>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</si>
  <si>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</si>
  <si>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</si>
  <si>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</si>
  <si>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</si>
  <si>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</si>
  <si>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</si>
  <si>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</si>
  <si>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</si>
  <si>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</si>
  <si>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</si>
  <si>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</si>
  <si>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</si>
  <si>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</si>
  <si>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</si>
  <si>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</si>
  <si>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</si>
  <si>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</si>
  <si>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</si>
  <si>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</si>
  <si>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</si>
  <si>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</si>
  <si>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</si>
  <si>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</si>
  <si>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</si>
  <si>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</si>
  <si>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</si>
  <si>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</si>
  <si>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</si>
  <si>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</si>
  <si>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</si>
  <si>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</si>
  <si>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no_boe_base_rte_tracker_loans</t>
  </si>
  <si>
    <t>val_boe_base_rte_tracker_loans</t>
  </si>
  <si>
    <t>no_discount_loans</t>
  </si>
  <si>
    <t>val_discount_loans</t>
  </si>
  <si>
    <t>no_fixed_rate_loans</t>
  </si>
  <si>
    <t>val_fixed_rate_loans</t>
  </si>
  <si>
    <t>no_standard_variable_rte_loan</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</si>
  <si>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</si>
  <si>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</si>
  <si>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</si>
  <si>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</si>
  <si>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</si>
  <si>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</si>
  <si>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</si>
  <si>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</si>
  <si>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</si>
  <si>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</si>
  <si>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</si>
  <si>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</si>
  <si>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</si>
  <si>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</si>
  <si>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</si>
  <si>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</si>
  <si>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</si>
  <si>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</si>
  <si>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</si>
  <si>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</si>
  <si>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</si>
  <si>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</si>
  <si>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</si>
  <si>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</si>
  <si>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</si>
  <si>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</si>
  <si>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</si>
  <si>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</si>
  <si>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</si>
  <si>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</si>
  <si>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</si>
  <si>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</si>
  <si>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</si>
  <si>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</si>
  <si>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</si>
  <si>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</si>
  <si>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</si>
  <si>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</si>
  <si>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</si>
  <si>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</si>
  <si>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</si>
  <si>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</si>
  <si>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</si>
  <si>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</si>
  <si>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</si>
  <si>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</si>
  <si>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</si>
  <si>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</si>
  <si>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</si>
  <si>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</si>
  <si>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</si>
  <si>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</si>
  <si>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</si>
  <si>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</si>
  <si>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Combined Credit Enhancement</t>
  </si>
  <si>
    <t>Series 2007-1 Notes</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</si>
  <si>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</si>
  <si>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</si>
  <si>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</si>
  <si>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</si>
  <si>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</si>
  <si>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</si>
  <si>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</si>
  <si>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</si>
  <si>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</si>
  <si>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</si>
  <si>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</si>
  <si>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</si>
  <si>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</si>
  <si>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</si>
  <si>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</si>
  <si>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</si>
  <si>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</si>
  <si>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</si>
  <si>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</si>
  <si>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</si>
  <si>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</si>
  <si>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</si>
  <si>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</si>
  <si>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</si>
  <si>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</si>
  <si>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</si>
  <si>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</si>
  <si>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</si>
  <si>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</si>
  <si>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</si>
  <si>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</si>
  <si>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</si>
  <si>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</si>
  <si>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</si>
  <si>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</si>
  <si>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</si>
  <si>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</si>
  <si>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</si>
  <si>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</si>
  <si>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</si>
  <si>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</si>
  <si>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</si>
  <si>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</si>
  <si>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</si>
  <si>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</si>
  <si>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XS0312388035</t>
  </si>
  <si>
    <t>XS0312977613</t>
  </si>
  <si>
    <t>XS0312388209</t>
  </si>
  <si>
    <t>XS0312388548</t>
  </si>
  <si>
    <t>XS0312915340</t>
  </si>
  <si>
    <t>XS0312389272</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</si>
  <si>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</si>
  <si>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</si>
  <si>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</si>
  <si>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</si>
  <si>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</si>
  <si>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</si>
  <si>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</si>
  <si>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</si>
  <si>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</si>
  <si>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</si>
  <si>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</si>
  <si>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</si>
  <si>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</si>
  <si>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</si>
  <si>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</si>
  <si>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</si>
  <si>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</si>
  <si>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</si>
  <si>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</si>
  <si>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</si>
  <si>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</si>
  <si>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</si>
  <si>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</si>
  <si>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</si>
  <si>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</si>
  <si>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</si>
  <si>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</si>
  <si>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</si>
  <si>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</si>
  <si>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</si>
  <si>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</si>
  <si>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</si>
  <si>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</si>
  <si>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</si>
  <si>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</si>
  <si>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</si>
  <si>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</si>
  <si>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</si>
  <si>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</si>
  <si>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</si>
  <si>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</si>
  <si>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</si>
  <si>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</si>
  <si>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</si>
  <si>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</si>
  <si>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</si>
  <si>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</si>
  <si>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</si>
  <si>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</si>
  <si>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</si>
  <si>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</si>
  <si>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</si>
  <si>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</si>
  <si>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</si>
  <si>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</si>
  <si>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</si>
  <si>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</si>
  <si>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</si>
  <si>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</si>
  <si>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</si>
  <si>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</si>
  <si>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</si>
  <si>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</si>
  <si>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</si>
  <si>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</si>
  <si>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</si>
  <si>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</si>
  <si>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</si>
  <si>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</si>
  <si>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</si>
  <si>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</si>
  <si>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</si>
  <si>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</si>
  <si>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</si>
  <si>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</si>
  <si>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</si>
  <si>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</si>
  <si>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</si>
  <si>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</si>
  <si>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</si>
  <si>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</si>
  <si>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</si>
  <si>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</si>
  <si>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</si>
  <si>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</si>
  <si>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</si>
  <si>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</si>
  <si>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</si>
  <si>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</si>
  <si>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</si>
  <si>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</si>
  <si>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</si>
  <si>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</si>
  <si>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</si>
  <si>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</si>
  <si>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</si>
  <si>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</si>
  <si>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</si>
  <si>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</si>
  <si>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</si>
  <si>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</si>
  <si>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</si>
  <si>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</si>
  <si>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</si>
  <si>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</si>
  <si>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</si>
  <si>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</si>
  <si>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</si>
  <si>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</si>
  <si>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</si>
  <si>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</si>
  <si>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</si>
  <si>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</si>
  <si>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</si>
  <si>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</si>
  <si>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</si>
  <si>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</si>
  <si>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</si>
  <si>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</si>
  <si>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</si>
  <si>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</si>
  <si>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</si>
  <si>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</si>
  <si>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</si>
  <si>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</si>
  <si>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</si>
  <si>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</si>
  <si>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</si>
  <si>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</si>
  <si>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</si>
  <si>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</si>
  <si>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</si>
  <si>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</si>
  <si>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</si>
  <si>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</si>
  <si>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</si>
  <si>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</si>
  <si>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</si>
  <si>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</si>
  <si>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</si>
  <si>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</si>
  <si>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</si>
  <si>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</si>
  <si>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</si>
  <si>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</si>
  <si>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</si>
  <si>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</si>
  <si>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</si>
  <si>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</si>
  <si>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</si>
  <si>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</si>
  <si>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</si>
  <si>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</si>
  <si>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</si>
  <si>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</si>
  <si>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</si>
  <si>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</si>
  <si>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</si>
  <si>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</si>
  <si>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</si>
  <si>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</si>
  <si>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</si>
  <si>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</si>
  <si>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</si>
  <si>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</si>
  <si>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</si>
  <si>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</si>
  <si>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</si>
  <si>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</si>
  <si>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</si>
  <si>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</si>
  <si>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</si>
  <si>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</si>
  <si>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</si>
  <si>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</si>
  <si>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</si>
  <si>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</si>
  <si>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</si>
  <si>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</si>
  <si>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</si>
  <si>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</si>
  <si>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</si>
  <si>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</si>
  <si>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</si>
  <si>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</si>
  <si>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</si>
  <si>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</si>
  <si>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</si>
  <si>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</si>
  <si>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</si>
  <si>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</si>
  <si>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</si>
  <si>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</si>
  <si>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</si>
  <si>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</si>
  <si>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</si>
  <si>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</si>
  <si>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</si>
  <si>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</si>
  <si>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</si>
  <si>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</si>
  <si>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</si>
  <si>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</si>
  <si>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</si>
  <si>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</si>
  <si>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</si>
  <si>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</si>
  <si>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</si>
  <si>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</si>
  <si>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</si>
  <si>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</si>
  <si>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</si>
  <si>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</si>
  <si>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</si>
  <si>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</si>
  <si>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</si>
  <si>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</si>
  <si>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</si>
  <si>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</si>
  <si>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</si>
  <si>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</si>
  <si>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</si>
  <si>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</si>
  <si>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</si>
  <si>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</si>
  <si>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</si>
  <si>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</si>
  <si>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</si>
  <si>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</si>
  <si>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</si>
  <si>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</si>
  <si>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</si>
  <si>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</si>
  <si>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</si>
  <si>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</si>
  <si>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</si>
  <si>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</si>
  <si>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</si>
  <si>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</si>
  <si>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</si>
  <si>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</si>
  <si>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</si>
  <si>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</si>
  <si>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</si>
  <si>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</si>
  <si>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</si>
  <si>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</si>
  <si>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</si>
  <si>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</si>
  <si>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</si>
  <si>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</si>
  <si>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</si>
  <si>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</si>
  <si>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</si>
  <si>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</si>
  <si>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</si>
  <si>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</si>
  <si>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</si>
  <si>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Funding Reserve Fund</t>
  </si>
  <si>
    <t>Excess Spread</t>
  </si>
  <si>
    <t>None</t>
  </si>
  <si>
    <t>Closing date</t>
  </si>
  <si>
    <t>Report date</t>
  </si>
  <si>
    <t>Original Balance</t>
  </si>
  <si>
    <t>Reference rate</t>
  </si>
  <si>
    <t>A5</t>
  </si>
  <si>
    <t>Series 2006-1 Notes</t>
  </si>
  <si>
    <t>12 Month CPR
(Annualised)</t>
  </si>
  <si>
    <t>AA/Aa3/AA</t>
  </si>
  <si>
    <t>Percent_no_750001+</t>
  </si>
  <si>
    <t>Percent_val_750001+</t>
  </si>
  <si>
    <t>Percent_val_indexed_loan_95_100</t>
  </si>
  <si>
    <t>no_over_750000</t>
  </si>
  <si>
    <t>val_over_750000</t>
  </si>
  <si>
    <t>By current 
balance</t>
  </si>
  <si>
    <t>Less than 1 month in arrears</t>
  </si>
  <si>
    <t>1&lt;=3 months in arrears</t>
  </si>
  <si>
    <t>Redeemed this period*</t>
  </si>
  <si>
    <t>no_indexed_loan_95_100</t>
  </si>
  <si>
    <t>val_indexed_loan_95_100</t>
  </si>
  <si>
    <t>Percent_no_indexed_loan_95_100</t>
  </si>
  <si>
    <t>C3_Currency</t>
  </si>
  <si>
    <t>C4_Currency</t>
  </si>
  <si>
    <t>A1_OrigBal</t>
  </si>
  <si>
    <t>A2_OrigBal</t>
  </si>
  <si>
    <t>A3_OrigBal</t>
  </si>
  <si>
    <t>A4_OrigBal</t>
  </si>
  <si>
    <t>B1_OrigBal</t>
  </si>
  <si>
    <t>B2_OrigBal</t>
  </si>
  <si>
    <t>B3_OrigBal</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</si>
  <si>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</si>
  <si>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</si>
  <si>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</si>
  <si>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</si>
  <si>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</si>
  <si>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</si>
  <si>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</si>
  <si>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</si>
  <si>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</si>
  <si>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</si>
  <si>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</si>
  <si>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</si>
  <si>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</si>
  <si>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</si>
  <si>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</si>
  <si>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</si>
  <si>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</si>
  <si>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</si>
  <si>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</si>
  <si>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</si>
  <si>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</si>
  <si>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</si>
  <si>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</si>
  <si>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</si>
  <si>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</si>
  <si>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</si>
  <si>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</si>
  <si>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</si>
  <si>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</si>
  <si>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</si>
  <si>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</si>
  <si>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</si>
  <si>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</si>
  <si>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</si>
  <si>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</si>
  <si>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</si>
  <si>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</si>
  <si>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</si>
  <si>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</si>
  <si>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</si>
  <si>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</si>
  <si>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</si>
  <si>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</si>
  <si>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</si>
  <si>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</si>
  <si>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</si>
  <si>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</si>
  <si>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</si>
  <si>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</si>
  <si>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</si>
  <si>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</si>
  <si>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</si>
  <si>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</si>
  <si>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</si>
  <si>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</si>
  <si>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</si>
  <si>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</si>
  <si>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</si>
  <si>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</si>
  <si>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</si>
  <si>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</si>
  <si>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</si>
  <si>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</si>
  <si>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</si>
  <si>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0207 756 6303</t>
  </si>
  <si>
    <t>Tom.Ranger@abbey.com</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</si>
  <si>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</si>
  <si>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Mark Browne, Head of Financial Relations &amp; Reporting</t>
  </si>
  <si>
    <t>0116 200 2123</t>
  </si>
  <si>
    <t>mark.browne@alliance-leicester.co.uk</t>
  </si>
  <si>
    <t>of New York</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</si>
</sst>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
      <patternFill patternType="solid">
        <fgColor indexed="41"/>
        <bgColor indexed="64"/>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4">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8" fillId="5" borderId="0" xfId="0" applyFont="1" applyFill="1" applyBorder="1" applyAlignment="1">
      <alignment/>
    </xf>
    <xf numFmtId="0" fontId="18" fillId="5" borderId="0" xfId="0" applyFont="1" applyFill="1" applyAlignment="1">
      <alignment/>
    </xf>
    <xf numFmtId="0" fontId="18" fillId="5" borderId="0" xfId="0" applyFont="1" applyFill="1" applyBorder="1" applyAlignment="1">
      <alignment wrapText="1"/>
    </xf>
    <xf numFmtId="10" fontId="17" fillId="5" borderId="0" xfId="30" applyNumberFormat="1" applyFont="1" applyFill="1" applyBorder="1" applyAlignment="1">
      <alignment/>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8" fillId="5" borderId="0" xfId="0" applyFont="1" applyFill="1" applyBorder="1" applyAlignment="1">
      <alignment vertical="top" wrapText="1"/>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7" fillId="0" borderId="10" xfId="0" applyFont="1" applyFill="1" applyBorder="1" applyAlignment="1">
      <alignment horizontal="left"/>
    </xf>
    <xf numFmtId="0" fontId="17" fillId="0" borderId="11" xfId="0" applyFont="1" applyBorder="1" applyAlignment="1">
      <alignment/>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indexed="42"/>
  </sheetPr>
  <dimension ref="A1:AA352"/>
  <sheetViews>
    <sheetView tabSelected="1" workbookViewId="0" topLeftCell="A1">
      <selection activeCell="C13" sqref="C13"/>
    </sheetView>
  </sheetViews>
  <sheetFormatPr defaultColWidth="9.140625" defaultRowHeight="12.75"/>
  <cols>
    <col min="1" max="1" width="9.140625" style="216" customWidth="1"/>
    <col min="2" max="2" width="9.140625" style="16" customWidth="1"/>
    <col min="3" max="3" width="68.00390625" style="42" customWidth="1"/>
    <col min="4" max="4" width="29.28125" style="42" customWidth="1"/>
    <col min="5" max="5" width="25.57421875" style="42" customWidth="1"/>
    <col min="6" max="6" width="22.8515625" style="16" customWidth="1"/>
    <col min="7" max="7" width="25.421875" style="16" customWidth="1"/>
    <col min="8" max="8" width="22.8515625" style="16" customWidth="1"/>
    <col min="9" max="9" width="24.00390625" style="16" customWidth="1"/>
    <col min="10" max="10" width="24.140625" style="16" customWidth="1"/>
    <col min="11" max="11" width="16.421875" style="16" customWidth="1"/>
    <col min="12" max="12" width="18.140625" style="16" customWidth="1"/>
    <col min="13" max="13" width="16.421875" style="16" customWidth="1"/>
    <col min="14" max="14" width="19.421875" style="16" customWidth="1"/>
    <col min="15" max="15" width="16.421875" style="16" customWidth="1"/>
    <col min="16" max="16" width="16.421875" style="19" customWidth="1"/>
    <col min="17" max="17" width="3.421875" style="19" customWidth="1"/>
    <col min="18" max="16384" width="18.8515625" style="16" customWidth="1"/>
  </cols>
  <sheetData>
    <row r="1" spans="3:15" ht="18">
      <c r="C1" s="11"/>
      <c r="D1" s="11"/>
      <c r="E1" s="11"/>
      <c r="F1" s="12"/>
      <c r="G1" s="7"/>
      <c r="H1" s="17"/>
      <c r="I1" s="17"/>
      <c r="J1" s="18"/>
      <c r="K1" s="18"/>
      <c r="L1" s="18"/>
      <c r="M1" s="7"/>
      <c r="N1" s="7"/>
      <c r="O1" s="7"/>
    </row>
    <row r="2" spans="3:15" ht="12" customHeight="1">
      <c r="C2" s="11"/>
      <c r="D2" s="11"/>
      <c r="E2" s="11"/>
      <c r="F2" s="7"/>
      <c r="G2" s="7"/>
      <c r="H2" s="17"/>
      <c r="I2" s="20"/>
      <c r="J2" s="18"/>
      <c r="K2" s="18"/>
      <c r="L2" s="18"/>
      <c r="M2" s="7"/>
      <c r="N2" s="7"/>
      <c r="O2" s="7"/>
    </row>
    <row r="3" spans="3:15" ht="21" customHeight="1">
      <c r="C3" s="21" t="s">
        <v>702</v>
      </c>
      <c r="D3" s="22"/>
      <c r="E3" s="22"/>
      <c r="F3" s="7"/>
      <c r="G3" s="7"/>
      <c r="H3" s="17"/>
      <c r="I3" s="20"/>
      <c r="J3" s="18"/>
      <c r="K3" s="18"/>
      <c r="L3" s="18"/>
      <c r="M3" s="7"/>
      <c r="N3" s="7"/>
      <c r="O3" s="7"/>
    </row>
    <row r="4" spans="3:15" ht="21" customHeight="1">
      <c r="C4" s="23" t="s">
        <v>678</v>
      </c>
      <c r="D4" s="22"/>
      <c r="E4" s="22"/>
      <c r="F4" s="7"/>
      <c r="G4" s="7"/>
      <c r="H4" s="17"/>
      <c r="I4" s="20"/>
      <c r="J4" s="18"/>
      <c r="K4" s="18"/>
      <c r="L4" s="18"/>
      <c r="M4" s="7"/>
      <c r="N4" s="7"/>
      <c r="O4" s="7"/>
    </row>
    <row r="5" spans="3:15" ht="18">
      <c r="C5" s="23" t="s">
        <v>147</v>
      </c>
      <c r="D5" s="24"/>
      <c r="E5" s="24"/>
      <c r="F5" s="7"/>
      <c r="G5" s="7"/>
      <c r="H5" s="17"/>
      <c r="I5" s="20"/>
      <c r="J5" s="18"/>
      <c r="K5" s="18"/>
      <c r="L5" s="18"/>
      <c r="M5" s="7"/>
      <c r="N5" s="7"/>
      <c r="O5" s="7"/>
    </row>
    <row r="6" spans="3:15" ht="18">
      <c r="C6" s="23" t="s">
        <v>703</v>
      </c>
      <c r="D6" s="24"/>
      <c r="E6" s="24"/>
      <c r="F6" s="7"/>
      <c r="G6" s="7"/>
      <c r="H6" s="17"/>
      <c r="I6" s="20"/>
      <c r="J6" s="18"/>
      <c r="K6" s="18"/>
      <c r="L6" s="18"/>
      <c r="M6" s="7"/>
      <c r="N6" s="7"/>
      <c r="O6" s="7"/>
    </row>
    <row r="7" spans="3:15" ht="18">
      <c r="C7" s="24"/>
      <c r="D7" s="24"/>
      <c r="E7" s="24"/>
      <c r="F7" s="7"/>
      <c r="G7" s="7"/>
      <c r="H7" s="17"/>
      <c r="I7" s="20"/>
      <c r="J7" s="18"/>
      <c r="K7" s="18"/>
      <c r="L7" s="18"/>
      <c r="M7" s="7"/>
      <c r="N7" s="7"/>
      <c r="O7" s="7"/>
    </row>
    <row r="8" spans="3:15" ht="18">
      <c r="C8" s="24"/>
      <c r="D8" s="24"/>
      <c r="E8" s="24"/>
      <c r="F8" s="7"/>
      <c r="G8" s="7"/>
      <c r="H8" s="17"/>
      <c r="I8" s="20"/>
      <c r="J8" s="18"/>
      <c r="K8" s="18"/>
      <c r="L8" s="18"/>
      <c r="M8" s="7"/>
      <c r="N8" s="7"/>
      <c r="O8" s="7"/>
    </row>
    <row r="9" spans="1:17" s="20" customFormat="1" ht="18">
      <c r="A9" s="217"/>
      <c r="C9" s="25" t="s">
        <v>704</v>
      </c>
      <c r="D9" s="26"/>
      <c r="E9" s="26"/>
      <c r="F9" s="255">
        <v>39844</v>
      </c>
      <c r="G9" s="27"/>
      <c r="H9" s="28"/>
      <c r="P9" s="29"/>
      <c r="Q9" s="29"/>
    </row>
    <row r="10" spans="1:17" s="20" customFormat="1" ht="18">
      <c r="A10" s="217"/>
      <c r="C10" s="30" t="s">
        <v>705</v>
      </c>
      <c r="D10" s="31"/>
      <c r="E10" s="31"/>
      <c r="F10" s="253" t="s">
        <v>73</v>
      </c>
      <c r="G10" s="27"/>
      <c r="H10" s="27"/>
      <c r="P10" s="29"/>
      <c r="Q10" s="29"/>
    </row>
    <row r="11" spans="1:17" s="20" customFormat="1" ht="18">
      <c r="A11" s="217"/>
      <c r="C11" s="30" t="s">
        <v>390</v>
      </c>
      <c r="D11" s="31"/>
      <c r="E11" s="31"/>
      <c r="F11" s="253">
        <v>39845</v>
      </c>
      <c r="G11" s="27"/>
      <c r="H11" s="27"/>
      <c r="P11" s="29"/>
      <c r="Q11" s="29"/>
    </row>
    <row r="12" spans="1:17" s="20" customFormat="1" ht="18">
      <c r="A12" s="217"/>
      <c r="C12" s="32"/>
      <c r="D12" s="33"/>
      <c r="E12" s="33"/>
      <c r="F12" s="34"/>
      <c r="G12" s="7"/>
      <c r="H12" s="7"/>
      <c r="I12" s="7"/>
      <c r="P12" s="29"/>
      <c r="Q12" s="29"/>
    </row>
    <row r="13" spans="3:15" ht="18">
      <c r="C13" s="24"/>
      <c r="D13" s="24"/>
      <c r="E13" s="24"/>
      <c r="F13" s="7"/>
      <c r="G13" s="7"/>
      <c r="H13" s="17"/>
      <c r="I13" s="17"/>
      <c r="J13" s="18"/>
      <c r="K13" s="18"/>
      <c r="L13" s="18"/>
      <c r="M13" s="7"/>
      <c r="N13" s="7"/>
      <c r="O13" s="7"/>
    </row>
    <row r="14" spans="3:15" ht="18">
      <c r="C14" s="24"/>
      <c r="D14" s="24"/>
      <c r="E14" s="24"/>
      <c r="F14" s="7"/>
      <c r="G14" s="7"/>
      <c r="H14" s="17"/>
      <c r="I14" s="17"/>
      <c r="J14" s="18"/>
      <c r="K14" s="18"/>
      <c r="L14" s="18"/>
      <c r="M14" s="7"/>
      <c r="N14" s="7"/>
      <c r="O14" s="7"/>
    </row>
    <row r="15" spans="3:15" ht="146.25" customHeight="1">
      <c r="C15" s="287" t="s">
        <v>1058</v>
      </c>
      <c r="D15" s="288"/>
      <c r="E15" s="288"/>
      <c r="F15" s="288"/>
      <c r="G15" s="288"/>
      <c r="H15" s="288"/>
      <c r="I15" s="288"/>
      <c r="J15" s="288"/>
      <c r="K15" s="288"/>
      <c r="L15" s="288"/>
      <c r="M15" s="36"/>
      <c r="N15" s="36"/>
      <c r="O15" s="36"/>
    </row>
    <row r="16" spans="3:15" ht="19.5" customHeight="1">
      <c r="C16" s="37"/>
      <c r="D16" s="37"/>
      <c r="E16" s="37"/>
      <c r="H16" s="37"/>
      <c r="I16" s="37"/>
      <c r="J16" s="37"/>
      <c r="K16" s="37"/>
      <c r="L16" s="37"/>
      <c r="M16" s="37"/>
      <c r="N16" s="37"/>
      <c r="O16" s="37"/>
    </row>
    <row r="17" spans="3:15" ht="71.25" customHeight="1">
      <c r="C17" s="287" t="s">
        <v>312</v>
      </c>
      <c r="D17" s="288"/>
      <c r="E17" s="288"/>
      <c r="F17" s="288"/>
      <c r="G17" s="288"/>
      <c r="H17" s="288"/>
      <c r="I17" s="288"/>
      <c r="J17" s="288"/>
      <c r="K17" s="288"/>
      <c r="L17" s="288"/>
      <c r="M17" s="36"/>
      <c r="N17" s="36"/>
      <c r="O17" s="36"/>
    </row>
    <row r="18" spans="3:15" ht="31.5" customHeight="1">
      <c r="C18" s="35"/>
      <c r="D18" s="36"/>
      <c r="E18" s="36"/>
      <c r="F18" s="36"/>
      <c r="G18" s="36"/>
      <c r="H18" s="36"/>
      <c r="I18" s="36"/>
      <c r="J18" s="36"/>
      <c r="K18" s="36"/>
      <c r="L18" s="36"/>
      <c r="M18" s="36"/>
      <c r="N18" s="36"/>
      <c r="O18" s="36"/>
    </row>
    <row r="19" spans="3:15" ht="17.25" customHeight="1">
      <c r="C19" s="298" t="s">
        <v>706</v>
      </c>
      <c r="D19" s="298"/>
      <c r="E19" s="37"/>
      <c r="H19" s="37"/>
      <c r="I19" s="37"/>
      <c r="J19" s="37"/>
      <c r="K19" s="37"/>
      <c r="L19" s="37"/>
      <c r="M19" s="37"/>
      <c r="N19" s="37"/>
      <c r="O19" s="37"/>
    </row>
    <row r="20" spans="3:15" ht="18">
      <c r="C20" s="7"/>
      <c r="D20" s="7"/>
      <c r="E20" s="7"/>
      <c r="H20" s="7"/>
      <c r="I20" s="7"/>
      <c r="J20" s="7"/>
      <c r="K20" s="7"/>
      <c r="L20" s="7"/>
      <c r="M20" s="7"/>
      <c r="N20" s="7"/>
      <c r="O20" s="7"/>
    </row>
    <row r="21" spans="3:15" ht="18">
      <c r="C21" s="7" t="s">
        <v>168</v>
      </c>
      <c r="D21" s="7"/>
      <c r="E21" s="7"/>
      <c r="H21" s="7"/>
      <c r="I21" s="7"/>
      <c r="J21" s="7"/>
      <c r="K21" s="7"/>
      <c r="L21" s="7"/>
      <c r="M21" s="7"/>
      <c r="N21" s="7"/>
      <c r="O21" s="7"/>
    </row>
    <row r="22" spans="3:15" ht="18">
      <c r="C22" s="40"/>
      <c r="D22" s="40"/>
      <c r="E22" s="41"/>
      <c r="F22" s="40"/>
      <c r="J22" s="7"/>
      <c r="K22" s="7"/>
      <c r="L22" s="7"/>
      <c r="M22" s="7"/>
      <c r="N22" s="7"/>
      <c r="O22" s="7"/>
    </row>
    <row r="23" spans="4:15" ht="18">
      <c r="D23" s="41"/>
      <c r="E23" s="41"/>
      <c r="J23" s="7"/>
      <c r="K23" s="7"/>
      <c r="L23" s="7"/>
      <c r="M23" s="7"/>
      <c r="N23" s="7"/>
      <c r="O23" s="7"/>
    </row>
    <row r="24" spans="3:15" ht="18">
      <c r="C24" s="40" t="s">
        <v>1059</v>
      </c>
      <c r="D24" s="40" t="s">
        <v>1060</v>
      </c>
      <c r="E24" s="41" t="s">
        <v>1061</v>
      </c>
      <c r="F24" s="43"/>
      <c r="G24" s="43"/>
      <c r="H24" s="44"/>
      <c r="I24" s="44"/>
      <c r="J24" s="7"/>
      <c r="K24" s="7"/>
      <c r="L24" s="7"/>
      <c r="M24" s="7"/>
      <c r="N24" s="7"/>
      <c r="O24" s="7"/>
    </row>
    <row r="25" spans="3:15" ht="18">
      <c r="C25" s="42" t="s">
        <v>169</v>
      </c>
      <c r="D25" s="40"/>
      <c r="E25" s="41"/>
      <c r="F25" s="43"/>
      <c r="G25" s="43"/>
      <c r="H25" s="44"/>
      <c r="I25" s="44"/>
      <c r="J25" s="7"/>
      <c r="K25" s="7"/>
      <c r="L25" s="7"/>
      <c r="M25" s="7"/>
      <c r="N25" s="7"/>
      <c r="O25" s="7"/>
    </row>
    <row r="26" spans="3:15" ht="18">
      <c r="C26" s="40" t="s">
        <v>652</v>
      </c>
      <c r="D26" s="20" t="s">
        <v>1056</v>
      </c>
      <c r="E26" s="41" t="s">
        <v>1057</v>
      </c>
      <c r="F26" s="43"/>
      <c r="G26" s="43"/>
      <c r="H26" s="20"/>
      <c r="I26" s="20"/>
      <c r="J26" s="7"/>
      <c r="K26" s="7"/>
      <c r="L26" s="7"/>
      <c r="M26" s="7"/>
      <c r="N26" s="7"/>
      <c r="O26" s="7"/>
    </row>
    <row r="27" spans="4:15" ht="18">
      <c r="D27" s="40"/>
      <c r="F27" s="43"/>
      <c r="G27" s="43"/>
      <c r="H27" s="41"/>
      <c r="J27" s="7"/>
      <c r="K27" s="7"/>
      <c r="L27" s="7"/>
      <c r="M27" s="7"/>
      <c r="N27" s="7"/>
      <c r="O27" s="7"/>
    </row>
    <row r="28" spans="1:17" s="20" customFormat="1" ht="18">
      <c r="A28" s="217"/>
      <c r="C28" s="40"/>
      <c r="D28" s="40"/>
      <c r="E28" s="41"/>
      <c r="F28" s="7"/>
      <c r="G28" s="7"/>
      <c r="H28" s="7"/>
      <c r="I28" s="7"/>
      <c r="J28" s="7"/>
      <c r="K28" s="7"/>
      <c r="L28" s="7"/>
      <c r="P28" s="29"/>
      <c r="Q28" s="29"/>
    </row>
    <row r="29" spans="1:17" s="20" customFormat="1" ht="18">
      <c r="A29" s="217"/>
      <c r="C29" s="7"/>
      <c r="D29" s="7"/>
      <c r="E29" s="7"/>
      <c r="F29" s="7"/>
      <c r="G29" s="7"/>
      <c r="H29" s="7"/>
      <c r="I29" s="7"/>
      <c r="J29" s="7"/>
      <c r="K29" s="7"/>
      <c r="L29" s="7"/>
      <c r="P29" s="29"/>
      <c r="Q29" s="29"/>
    </row>
    <row r="30" spans="1:17" s="20" customFormat="1" ht="18">
      <c r="A30" s="217"/>
      <c r="C30" s="45" t="s">
        <v>163</v>
      </c>
      <c r="D30" s="45"/>
      <c r="E30" s="45"/>
      <c r="F30" s="45"/>
      <c r="G30" s="45"/>
      <c r="H30" s="45"/>
      <c r="I30" s="45"/>
      <c r="J30" s="7"/>
      <c r="K30" s="7"/>
      <c r="L30" s="7"/>
      <c r="P30" s="29"/>
      <c r="Q30" s="29"/>
    </row>
    <row r="31" spans="1:17" s="20" customFormat="1" ht="18">
      <c r="A31" s="217"/>
      <c r="C31" s="45"/>
      <c r="D31" s="45"/>
      <c r="E31" s="45"/>
      <c r="F31" s="45"/>
      <c r="G31" s="45"/>
      <c r="H31" s="45"/>
      <c r="I31" s="45"/>
      <c r="J31" s="7"/>
      <c r="K31" s="7"/>
      <c r="L31" s="7"/>
      <c r="P31" s="29"/>
      <c r="Q31" s="29"/>
    </row>
    <row r="32" spans="1:17" s="20" customFormat="1" ht="18">
      <c r="A32" s="217"/>
      <c r="C32" s="46" t="s">
        <v>707</v>
      </c>
      <c r="D32" s="46" t="s">
        <v>147</v>
      </c>
      <c r="E32" s="47"/>
      <c r="F32" s="46" t="s">
        <v>245</v>
      </c>
      <c r="G32" s="47"/>
      <c r="H32" s="46" t="s">
        <v>577</v>
      </c>
      <c r="I32" s="212"/>
      <c r="J32" s="209" t="s">
        <v>247</v>
      </c>
      <c r="K32" s="213"/>
      <c r="L32" s="48"/>
      <c r="M32" s="209" t="s">
        <v>248</v>
      </c>
      <c r="N32" s="38"/>
      <c r="O32" s="48"/>
      <c r="P32" s="29"/>
      <c r="Q32" s="29"/>
    </row>
    <row r="33" spans="1:17" s="20" customFormat="1" ht="18">
      <c r="A33" s="217"/>
      <c r="C33" s="49"/>
      <c r="D33" s="49"/>
      <c r="E33" s="50"/>
      <c r="F33" s="49"/>
      <c r="G33" s="50"/>
      <c r="H33" s="233" t="s">
        <v>1062</v>
      </c>
      <c r="I33" s="7"/>
      <c r="J33" s="52"/>
      <c r="K33" s="13"/>
      <c r="L33" s="51"/>
      <c r="M33" s="210"/>
      <c r="N33" s="15"/>
      <c r="O33" s="51"/>
      <c r="P33" s="29"/>
      <c r="Q33" s="29"/>
    </row>
    <row r="34" spans="1:17" s="20" customFormat="1" ht="18">
      <c r="A34" s="217"/>
      <c r="C34" s="52" t="s">
        <v>709</v>
      </c>
      <c r="D34" s="52" t="s">
        <v>175</v>
      </c>
      <c r="E34" s="14"/>
      <c r="F34" s="52" t="s">
        <v>712</v>
      </c>
      <c r="G34" s="14"/>
      <c r="H34" s="52" t="s">
        <v>718</v>
      </c>
      <c r="I34" s="13"/>
      <c r="J34" s="52" t="s">
        <v>720</v>
      </c>
      <c r="K34" s="13"/>
      <c r="L34" s="51"/>
      <c r="M34" s="52" t="s">
        <v>719</v>
      </c>
      <c r="N34" s="13"/>
      <c r="O34" s="51"/>
      <c r="P34" s="29"/>
      <c r="Q34" s="29"/>
    </row>
    <row r="35" spans="1:17" s="20" customFormat="1" ht="18">
      <c r="A35" s="217"/>
      <c r="C35" s="52" t="s">
        <v>708</v>
      </c>
      <c r="D35" s="53"/>
      <c r="E35" s="54"/>
      <c r="F35" s="52" t="s">
        <v>716</v>
      </c>
      <c r="G35" s="14"/>
      <c r="H35" s="52" t="s">
        <v>243</v>
      </c>
      <c r="I35" s="13"/>
      <c r="J35" s="53"/>
      <c r="K35" s="70"/>
      <c r="L35" s="57"/>
      <c r="M35" s="53"/>
      <c r="N35" s="214"/>
      <c r="O35" s="57"/>
      <c r="P35" s="29"/>
      <c r="Q35" s="29"/>
    </row>
    <row r="36" spans="1:17" s="20" customFormat="1" ht="18">
      <c r="A36" s="217"/>
      <c r="C36" s="52" t="s">
        <v>242</v>
      </c>
      <c r="D36" s="46" t="s">
        <v>176</v>
      </c>
      <c r="E36" s="55"/>
      <c r="F36" s="52" t="s">
        <v>713</v>
      </c>
      <c r="G36" s="14"/>
      <c r="H36" s="52" t="s">
        <v>244</v>
      </c>
      <c r="I36" s="13"/>
      <c r="J36" s="210" t="s">
        <v>249</v>
      </c>
      <c r="K36" s="13"/>
      <c r="L36" s="51"/>
      <c r="M36" s="210" t="s">
        <v>250</v>
      </c>
      <c r="N36" s="13"/>
      <c r="O36" s="51"/>
      <c r="P36" s="29"/>
      <c r="Q36" s="29"/>
    </row>
    <row r="37" spans="1:17" s="20" customFormat="1" ht="18">
      <c r="A37" s="217"/>
      <c r="C37" s="52" t="s">
        <v>710</v>
      </c>
      <c r="D37" s="52"/>
      <c r="E37" s="14"/>
      <c r="F37" s="52" t="s">
        <v>714</v>
      </c>
      <c r="G37" s="14"/>
      <c r="H37" s="209" t="s">
        <v>280</v>
      </c>
      <c r="I37" s="55"/>
      <c r="J37" s="52"/>
      <c r="K37" s="13"/>
      <c r="L37" s="51"/>
      <c r="M37" s="211"/>
      <c r="N37" s="15"/>
      <c r="O37" s="51"/>
      <c r="P37" s="29"/>
      <c r="Q37" s="29"/>
    </row>
    <row r="38" spans="1:17" s="20" customFormat="1" ht="18">
      <c r="A38" s="217"/>
      <c r="C38" s="52" t="s">
        <v>711</v>
      </c>
      <c r="D38" s="52" t="s">
        <v>177</v>
      </c>
      <c r="E38" s="14"/>
      <c r="F38" s="52" t="s">
        <v>715</v>
      </c>
      <c r="G38" s="14"/>
      <c r="H38" s="52" t="s">
        <v>256</v>
      </c>
      <c r="I38" s="14"/>
      <c r="J38" s="52" t="s">
        <v>721</v>
      </c>
      <c r="K38" s="13"/>
      <c r="L38" s="51"/>
      <c r="M38" s="52" t="s">
        <v>722</v>
      </c>
      <c r="N38" s="15"/>
      <c r="O38" s="51"/>
      <c r="P38" s="29"/>
      <c r="Q38" s="29"/>
    </row>
    <row r="39" spans="1:17" s="20" customFormat="1" ht="18">
      <c r="A39" s="217"/>
      <c r="C39" s="52" t="s">
        <v>182</v>
      </c>
      <c r="D39" s="53"/>
      <c r="E39" s="54"/>
      <c r="F39" s="52" t="s">
        <v>717</v>
      </c>
      <c r="G39" s="14"/>
      <c r="H39" s="52" t="s">
        <v>257</v>
      </c>
      <c r="I39" s="14"/>
      <c r="J39" s="52"/>
      <c r="K39" s="13"/>
      <c r="L39" s="51"/>
      <c r="M39" s="52"/>
      <c r="N39" s="15"/>
      <c r="O39" s="51"/>
      <c r="P39" s="29"/>
      <c r="Q39" s="29"/>
    </row>
    <row r="40" spans="1:17" s="20" customFormat="1" ht="18">
      <c r="A40" s="217"/>
      <c r="C40" s="254" t="s">
        <v>181</v>
      </c>
      <c r="D40" s="46" t="s">
        <v>178</v>
      </c>
      <c r="E40" s="14"/>
      <c r="F40" s="52" t="s">
        <v>246</v>
      </c>
      <c r="G40" s="50"/>
      <c r="H40" s="49" t="s">
        <v>258</v>
      </c>
      <c r="I40" s="50"/>
      <c r="J40" s="52"/>
      <c r="K40" s="13"/>
      <c r="L40" s="51"/>
      <c r="M40" s="52"/>
      <c r="N40" s="15"/>
      <c r="O40" s="51"/>
      <c r="P40" s="29"/>
      <c r="Q40" s="29"/>
    </row>
    <row r="41" spans="1:17" s="20" customFormat="1" ht="18">
      <c r="A41" s="217"/>
      <c r="C41" s="52" t="s">
        <v>679</v>
      </c>
      <c r="D41" s="52"/>
      <c r="E41" s="14"/>
      <c r="F41" s="49"/>
      <c r="G41" s="50"/>
      <c r="H41" s="49" t="s">
        <v>259</v>
      </c>
      <c r="I41" s="50"/>
      <c r="J41" s="52"/>
      <c r="K41" s="13"/>
      <c r="L41" s="51"/>
      <c r="M41" s="52"/>
      <c r="N41" s="15"/>
      <c r="O41" s="51"/>
      <c r="P41" s="29"/>
      <c r="Q41" s="29"/>
    </row>
    <row r="42" spans="1:17" s="20" customFormat="1" ht="18">
      <c r="A42" s="217"/>
      <c r="C42" s="52"/>
      <c r="D42" s="52" t="s">
        <v>179</v>
      </c>
      <c r="E42" s="14"/>
      <c r="F42" s="49"/>
      <c r="G42" s="50"/>
      <c r="H42" s="49" t="s">
        <v>707</v>
      </c>
      <c r="I42" s="50"/>
      <c r="J42" s="52"/>
      <c r="K42" s="13"/>
      <c r="L42" s="51"/>
      <c r="M42" s="52"/>
      <c r="N42" s="15"/>
      <c r="O42" s="51"/>
      <c r="P42" s="29"/>
      <c r="Q42" s="29"/>
    </row>
    <row r="43" spans="1:17" s="20" customFormat="1" ht="18">
      <c r="A43" s="217"/>
      <c r="C43" s="56"/>
      <c r="D43" s="56"/>
      <c r="E43" s="34"/>
      <c r="F43" s="56"/>
      <c r="G43" s="34"/>
      <c r="H43" s="56"/>
      <c r="I43" s="34"/>
      <c r="J43" s="53"/>
      <c r="K43" s="70"/>
      <c r="L43" s="57"/>
      <c r="M43" s="53"/>
      <c r="N43" s="61"/>
      <c r="O43" s="57"/>
      <c r="P43" s="29"/>
      <c r="Q43" s="29"/>
    </row>
    <row r="44" spans="1:17" s="20" customFormat="1" ht="18">
      <c r="A44" s="217"/>
      <c r="C44" s="7"/>
      <c r="D44" s="7"/>
      <c r="E44" s="7"/>
      <c r="F44" s="7"/>
      <c r="G44" s="7"/>
      <c r="H44" s="7"/>
      <c r="I44" s="7"/>
      <c r="J44" s="7"/>
      <c r="K44" s="7"/>
      <c r="L44" s="7"/>
      <c r="P44" s="29"/>
      <c r="Q44" s="29"/>
    </row>
    <row r="45" spans="1:17" s="20" customFormat="1" ht="18">
      <c r="A45" s="217"/>
      <c r="C45" s="7"/>
      <c r="D45" s="7"/>
      <c r="E45" s="7"/>
      <c r="F45" s="7"/>
      <c r="G45" s="7"/>
      <c r="H45" s="7"/>
      <c r="I45" s="7"/>
      <c r="J45" s="7"/>
      <c r="K45" s="7"/>
      <c r="L45" s="7"/>
      <c r="P45" s="29"/>
      <c r="Q45" s="29"/>
    </row>
    <row r="46" spans="1:17" s="20" customFormat="1" ht="18.75" thickBot="1">
      <c r="A46" s="217"/>
      <c r="C46" s="8" t="s">
        <v>684</v>
      </c>
      <c r="D46" s="9"/>
      <c r="E46" s="9"/>
      <c r="F46" s="9"/>
      <c r="G46" s="9"/>
      <c r="H46" s="10"/>
      <c r="I46" s="9"/>
      <c r="J46" s="9"/>
      <c r="K46" s="9"/>
      <c r="L46" s="9"/>
      <c r="M46" s="9"/>
      <c r="N46" s="9"/>
      <c r="O46" s="9"/>
      <c r="P46" s="29"/>
      <c r="Q46" s="29"/>
    </row>
    <row r="47" spans="1:17" s="20" customFormat="1" ht="18">
      <c r="A47" s="217"/>
      <c r="C47" s="58"/>
      <c r="D47" s="59"/>
      <c r="F47" s="7"/>
      <c r="H47" s="7"/>
      <c r="P47" s="29"/>
      <c r="Q47" s="29"/>
    </row>
    <row r="48" spans="1:17" s="20" customFormat="1" ht="18">
      <c r="A48" s="217"/>
      <c r="C48" s="25" t="s">
        <v>723</v>
      </c>
      <c r="D48" s="38"/>
      <c r="E48" s="38"/>
      <c r="F48" s="38"/>
      <c r="G48" s="39"/>
      <c r="P48" s="29"/>
      <c r="Q48" s="29"/>
    </row>
    <row r="49" spans="1:17" s="20" customFormat="1" ht="18">
      <c r="A49" s="217"/>
      <c r="C49" s="60"/>
      <c r="D49" s="61"/>
      <c r="E49" s="61"/>
      <c r="F49" s="61"/>
      <c r="G49" s="62"/>
      <c r="P49" s="29"/>
      <c r="Q49" s="29"/>
    </row>
    <row r="50" spans="1:17" s="20" customFormat="1" ht="26.25" customHeight="1">
      <c r="A50" s="217"/>
      <c r="C50" s="30" t="s">
        <v>156</v>
      </c>
      <c r="D50" s="234"/>
      <c r="E50" s="234"/>
      <c r="F50" s="234"/>
      <c r="G50" s="235">
        <v>42395</v>
      </c>
      <c r="P50" s="29"/>
      <c r="Q50" s="29"/>
    </row>
    <row r="51" spans="1:17" s="20" customFormat="1" ht="26.25" customHeight="1">
      <c r="A51" s="217"/>
      <c r="C51" s="32" t="s">
        <v>388</v>
      </c>
      <c r="D51" s="236"/>
      <c r="E51" s="236"/>
      <c r="F51" s="236"/>
      <c r="G51" s="237">
        <v>3399995369.71</v>
      </c>
      <c r="P51" s="29"/>
      <c r="Q51" s="29"/>
    </row>
    <row r="52" spans="1:17" s="20" customFormat="1" ht="26.25" customHeight="1">
      <c r="A52" s="217"/>
      <c r="C52" s="25" t="s">
        <v>157</v>
      </c>
      <c r="D52" s="230"/>
      <c r="E52" s="230"/>
      <c r="F52" s="238"/>
      <c r="G52" s="235">
        <v>79794</v>
      </c>
      <c r="H52" s="63"/>
      <c r="P52" s="29"/>
      <c r="Q52" s="29"/>
    </row>
    <row r="53" spans="1:17" s="20" customFormat="1" ht="26.25" customHeight="1">
      <c r="A53" s="217"/>
      <c r="C53" s="30" t="s">
        <v>454</v>
      </c>
      <c r="D53" s="234"/>
      <c r="E53" s="234"/>
      <c r="F53" s="239"/>
      <c r="G53" s="228">
        <v>6526659791.53</v>
      </c>
      <c r="H53" s="64"/>
      <c r="P53" s="29"/>
      <c r="Q53" s="29"/>
    </row>
    <row r="54" spans="1:17" s="20" customFormat="1" ht="26.25" customHeight="1">
      <c r="A54" s="217"/>
      <c r="C54" s="30" t="s">
        <v>466</v>
      </c>
      <c r="D54" s="234"/>
      <c r="E54" s="234"/>
      <c r="F54" s="234"/>
      <c r="G54" s="235">
        <v>119204</v>
      </c>
      <c r="H54" s="16"/>
      <c r="I54" s="16"/>
      <c r="J54" s="16"/>
      <c r="K54" s="16"/>
      <c r="L54" s="16"/>
      <c r="M54" s="16"/>
      <c r="N54" s="16"/>
      <c r="P54" s="29"/>
      <c r="Q54" s="29"/>
    </row>
    <row r="55" spans="1:17" s="20" customFormat="1" ht="26.25" customHeight="1">
      <c r="A55" s="217"/>
      <c r="C55" s="32" t="s">
        <v>673</v>
      </c>
      <c r="D55" s="236"/>
      <c r="E55" s="236"/>
      <c r="F55" s="236"/>
      <c r="G55" s="229"/>
      <c r="H55" s="16"/>
      <c r="I55" s="16"/>
      <c r="J55" s="16"/>
      <c r="K55" s="16"/>
      <c r="L55" s="16"/>
      <c r="M55" s="16"/>
      <c r="N55" s="16"/>
      <c r="P55" s="29"/>
      <c r="Q55" s="29"/>
    </row>
    <row r="56" spans="1:17" s="20" customFormat="1" ht="26.25" customHeight="1">
      <c r="A56" s="217"/>
      <c r="C56" s="30" t="s">
        <v>724</v>
      </c>
      <c r="D56" s="234"/>
      <c r="E56" s="234"/>
      <c r="F56" s="234"/>
      <c r="G56" s="235">
        <v>58.00304460226835</v>
      </c>
      <c r="H56" s="16"/>
      <c r="I56" s="16"/>
      <c r="J56" s="16"/>
      <c r="K56" s="16"/>
      <c r="L56" s="16"/>
      <c r="M56" s="16"/>
      <c r="N56" s="16"/>
      <c r="P56" s="29"/>
      <c r="Q56" s="29"/>
    </row>
    <row r="57" spans="1:17" s="20" customFormat="1" ht="26.25" customHeight="1">
      <c r="A57" s="217"/>
      <c r="C57" s="30" t="s">
        <v>725</v>
      </c>
      <c r="D57" s="234"/>
      <c r="E57" s="234"/>
      <c r="F57" s="234"/>
      <c r="G57" s="235">
        <v>214.8674931348333</v>
      </c>
      <c r="H57" s="16"/>
      <c r="I57" s="16"/>
      <c r="J57" s="16"/>
      <c r="K57" s="16"/>
      <c r="L57" s="16"/>
      <c r="M57" s="16"/>
      <c r="N57" s="16"/>
      <c r="P57" s="29"/>
      <c r="Q57" s="29"/>
    </row>
    <row r="58" spans="1:17" s="20" customFormat="1" ht="26.25" customHeight="1">
      <c r="A58" s="217"/>
      <c r="C58" s="30" t="s">
        <v>726</v>
      </c>
      <c r="D58" s="234"/>
      <c r="E58" s="234"/>
      <c r="F58" s="234"/>
      <c r="G58" s="228">
        <v>81793.8666006216</v>
      </c>
      <c r="H58" s="65"/>
      <c r="I58" s="16"/>
      <c r="J58" s="16"/>
      <c r="K58" s="16"/>
      <c r="L58" s="16"/>
      <c r="M58" s="16"/>
      <c r="N58" s="16"/>
      <c r="P58" s="29"/>
      <c r="Q58" s="29"/>
    </row>
    <row r="59" spans="1:17" s="20" customFormat="1" ht="26.25" customHeight="1">
      <c r="A59" s="217"/>
      <c r="C59" s="32" t="s">
        <v>826</v>
      </c>
      <c r="D59" s="236"/>
      <c r="E59" s="236"/>
      <c r="F59" s="236"/>
      <c r="G59" s="229">
        <v>0.6001553955673931</v>
      </c>
      <c r="H59" s="16"/>
      <c r="I59" s="16"/>
      <c r="J59" s="16"/>
      <c r="K59" s="16"/>
      <c r="L59" s="16"/>
      <c r="M59" s="16"/>
      <c r="N59" s="16"/>
      <c r="P59" s="29"/>
      <c r="Q59" s="29"/>
    </row>
    <row r="60" spans="1:17" s="20" customFormat="1" ht="18">
      <c r="A60" s="217"/>
      <c r="C60" s="18"/>
      <c r="D60" s="15"/>
      <c r="E60" s="15"/>
      <c r="F60" s="15"/>
      <c r="G60" s="67"/>
      <c r="H60" s="16"/>
      <c r="I60" s="16"/>
      <c r="J60" s="16"/>
      <c r="K60" s="16"/>
      <c r="L60" s="16"/>
      <c r="M60" s="16"/>
      <c r="N60" s="16"/>
      <c r="P60" s="29"/>
      <c r="Q60" s="29"/>
    </row>
    <row r="61" spans="1:17" s="20" customFormat="1" ht="18">
      <c r="A61" s="217"/>
      <c r="D61" s="42"/>
      <c r="E61" s="42"/>
      <c r="F61" s="16"/>
      <c r="H61" s="16"/>
      <c r="I61" s="16"/>
      <c r="J61" s="16"/>
      <c r="K61" s="16"/>
      <c r="L61" s="16"/>
      <c r="M61" s="16"/>
      <c r="N61" s="16"/>
      <c r="P61" s="29"/>
      <c r="Q61" s="29"/>
    </row>
    <row r="62" spans="1:17" s="20" customFormat="1" ht="18">
      <c r="A62" s="217"/>
      <c r="C62" s="292" t="s">
        <v>727</v>
      </c>
      <c r="D62" s="293"/>
      <c r="E62" s="293"/>
      <c r="F62" s="293"/>
      <c r="G62" s="294"/>
      <c r="H62" s="16"/>
      <c r="I62" s="16"/>
      <c r="J62" s="16"/>
      <c r="K62" s="16"/>
      <c r="L62" s="16"/>
      <c r="M62" s="16"/>
      <c r="N62" s="16"/>
      <c r="P62" s="29"/>
      <c r="Q62" s="29"/>
    </row>
    <row r="63" spans="1:17" s="20" customFormat="1" ht="18">
      <c r="A63" s="217"/>
      <c r="C63" s="295"/>
      <c r="D63" s="296"/>
      <c r="E63" s="296"/>
      <c r="F63" s="296"/>
      <c r="G63" s="297"/>
      <c r="H63" s="16"/>
      <c r="I63" s="16"/>
      <c r="J63" s="16"/>
      <c r="K63" s="16"/>
      <c r="L63" s="16"/>
      <c r="M63" s="16"/>
      <c r="N63" s="16"/>
      <c r="P63" s="29"/>
      <c r="Q63" s="29"/>
    </row>
    <row r="64" spans="1:17" s="20" customFormat="1" ht="26.25" customHeight="1">
      <c r="A64" s="217"/>
      <c r="C64" s="299" t="s">
        <v>74</v>
      </c>
      <c r="D64" s="300"/>
      <c r="E64" s="300"/>
      <c r="F64" s="300"/>
      <c r="G64" s="231">
        <v>6526659791.53</v>
      </c>
      <c r="H64" s="16"/>
      <c r="I64" s="16"/>
      <c r="J64" s="16"/>
      <c r="K64" s="16"/>
      <c r="L64" s="16"/>
      <c r="M64" s="16"/>
      <c r="N64" s="16"/>
      <c r="P64" s="29"/>
      <c r="Q64" s="29"/>
    </row>
    <row r="65" spans="1:17" s="20" customFormat="1" ht="26.25" customHeight="1">
      <c r="A65" s="217"/>
      <c r="C65" s="284" t="s">
        <v>75</v>
      </c>
      <c r="D65" s="285"/>
      <c r="E65" s="285"/>
      <c r="F65" s="286"/>
      <c r="G65" s="231">
        <v>6609002629.81</v>
      </c>
      <c r="H65" s="16"/>
      <c r="I65" s="16"/>
      <c r="J65" s="16"/>
      <c r="K65" s="16"/>
      <c r="L65" s="16"/>
      <c r="M65" s="16"/>
      <c r="N65" s="16"/>
      <c r="P65" s="29"/>
      <c r="Q65" s="29"/>
    </row>
    <row r="66" spans="1:17" s="20" customFormat="1" ht="26.25" customHeight="1">
      <c r="A66" s="217"/>
      <c r="C66" s="284" t="s">
        <v>76</v>
      </c>
      <c r="D66" s="285"/>
      <c r="E66" s="285"/>
      <c r="F66" s="286"/>
      <c r="G66" s="231">
        <v>93379817.7900007</v>
      </c>
      <c r="H66" s="16"/>
      <c r="I66" s="16"/>
      <c r="J66" s="16"/>
      <c r="K66" s="16"/>
      <c r="L66" s="16"/>
      <c r="M66" s="16"/>
      <c r="N66" s="16"/>
      <c r="P66" s="29"/>
      <c r="Q66" s="29"/>
    </row>
    <row r="67" spans="1:17" s="20" customFormat="1" ht="26.25" customHeight="1">
      <c r="A67" s="217"/>
      <c r="C67" s="284" t="s">
        <v>77</v>
      </c>
      <c r="D67" s="285"/>
      <c r="E67" s="285"/>
      <c r="F67" s="286"/>
      <c r="G67" s="231">
        <v>4039705368.8924923</v>
      </c>
      <c r="H67" s="16"/>
      <c r="I67" s="16"/>
      <c r="J67" s="16"/>
      <c r="K67" s="16"/>
      <c r="L67" s="16"/>
      <c r="M67" s="16"/>
      <c r="N67" s="16"/>
      <c r="P67" s="29"/>
      <c r="Q67" s="29"/>
    </row>
    <row r="68" spans="1:17" s="20" customFormat="1" ht="26.25" customHeight="1">
      <c r="A68" s="217"/>
      <c r="C68" s="284" t="s">
        <v>78</v>
      </c>
      <c r="D68" s="285"/>
      <c r="E68" s="285"/>
      <c r="F68" s="285"/>
      <c r="G68" s="240">
        <v>0.6189545</v>
      </c>
      <c r="H68" s="16"/>
      <c r="I68" s="16"/>
      <c r="J68" s="16"/>
      <c r="K68" s="16"/>
      <c r="L68" s="16"/>
      <c r="M68" s="16"/>
      <c r="N68" s="16"/>
      <c r="P68" s="29"/>
      <c r="Q68" s="29"/>
    </row>
    <row r="69" spans="1:17" s="20" customFormat="1" ht="26.25" customHeight="1">
      <c r="A69" s="217"/>
      <c r="C69" s="284" t="s">
        <v>79</v>
      </c>
      <c r="D69" s="285"/>
      <c r="E69" s="285"/>
      <c r="F69" s="285"/>
      <c r="G69" s="228">
        <v>2486954422.6375074</v>
      </c>
      <c r="H69" s="16"/>
      <c r="I69" s="68"/>
      <c r="J69" s="68"/>
      <c r="K69" s="68"/>
      <c r="L69" s="68"/>
      <c r="M69" s="68"/>
      <c r="N69" s="68"/>
      <c r="P69" s="29"/>
      <c r="Q69" s="29"/>
    </row>
    <row r="70" spans="1:19" s="20" customFormat="1" ht="26.25" customHeight="1">
      <c r="A70" s="217"/>
      <c r="C70" s="284" t="s">
        <v>80</v>
      </c>
      <c r="D70" s="285"/>
      <c r="E70" s="285"/>
      <c r="F70" s="285"/>
      <c r="G70" s="241">
        <v>0.38104550000000004</v>
      </c>
      <c r="H70" s="16"/>
      <c r="I70" s="16"/>
      <c r="J70" s="16"/>
      <c r="K70" s="16"/>
      <c r="L70" s="16"/>
      <c r="M70" s="16"/>
      <c r="N70" s="16"/>
      <c r="P70" s="18"/>
      <c r="Q70" s="18"/>
      <c r="R70" s="7"/>
      <c r="S70" s="7"/>
    </row>
    <row r="71" spans="1:19" s="20" customFormat="1" ht="26.25" customHeight="1">
      <c r="A71" s="217"/>
      <c r="C71" s="284" t="s">
        <v>728</v>
      </c>
      <c r="D71" s="291"/>
      <c r="E71" s="291"/>
      <c r="F71" s="291"/>
      <c r="G71" s="231">
        <v>294956681.0675</v>
      </c>
      <c r="H71" s="16"/>
      <c r="I71" s="69"/>
      <c r="J71" s="69"/>
      <c r="K71" s="69"/>
      <c r="L71" s="69"/>
      <c r="M71" s="69"/>
      <c r="N71" s="69"/>
      <c r="P71" s="18"/>
      <c r="Q71" s="18"/>
      <c r="R71" s="7"/>
      <c r="S71" s="7"/>
    </row>
    <row r="72" spans="1:19" s="20" customFormat="1" ht="26.25" customHeight="1">
      <c r="A72" s="217"/>
      <c r="C72" s="289" t="s">
        <v>729</v>
      </c>
      <c r="D72" s="290"/>
      <c r="E72" s="290"/>
      <c r="F72" s="290"/>
      <c r="G72" s="240">
        <v>0.045192593223609</v>
      </c>
      <c r="H72" s="16"/>
      <c r="I72" s="16"/>
      <c r="J72" s="16"/>
      <c r="K72" s="16"/>
      <c r="L72" s="16"/>
      <c r="M72" s="16"/>
      <c r="N72" s="16"/>
      <c r="P72" s="18"/>
      <c r="Q72" s="18"/>
      <c r="R72" s="7"/>
      <c r="S72" s="7"/>
    </row>
    <row r="73" spans="1:17" s="20" customFormat="1" ht="18.75" thickBot="1">
      <c r="A73" s="217"/>
      <c r="C73" s="7"/>
      <c r="D73" s="7"/>
      <c r="E73" s="7"/>
      <c r="F73" s="7"/>
      <c r="G73" s="7"/>
      <c r="H73" s="7"/>
      <c r="I73" s="7"/>
      <c r="J73" s="7"/>
      <c r="K73" s="7"/>
      <c r="L73" s="7"/>
      <c r="P73" s="29"/>
      <c r="Q73" s="29"/>
    </row>
    <row r="74" spans="1:17" s="20" customFormat="1" ht="36">
      <c r="A74" s="217"/>
      <c r="C74" s="71" t="s">
        <v>192</v>
      </c>
      <c r="D74" s="72" t="s">
        <v>730</v>
      </c>
      <c r="E74" s="72" t="s">
        <v>447</v>
      </c>
      <c r="F74" s="72" t="s">
        <v>731</v>
      </c>
      <c r="G74" s="72" t="s">
        <v>732</v>
      </c>
      <c r="H74" s="109" t="s">
        <v>976</v>
      </c>
      <c r="I74" s="7"/>
      <c r="J74" s="7"/>
      <c r="K74" s="7"/>
      <c r="L74" s="7"/>
      <c r="P74" s="29"/>
      <c r="Q74" s="29"/>
    </row>
    <row r="75" spans="1:17" s="20" customFormat="1" ht="18.75" thickBot="1">
      <c r="A75" s="217"/>
      <c r="C75" s="73"/>
      <c r="D75" s="73"/>
      <c r="E75" s="73" t="s">
        <v>733</v>
      </c>
      <c r="F75" s="73" t="s">
        <v>733</v>
      </c>
      <c r="G75" s="74" t="s">
        <v>734</v>
      </c>
      <c r="H75" s="74" t="s">
        <v>734</v>
      </c>
      <c r="I75" s="7"/>
      <c r="J75" s="7"/>
      <c r="K75" s="7"/>
      <c r="L75" s="7"/>
      <c r="P75" s="29"/>
      <c r="Q75" s="29"/>
    </row>
    <row r="76" spans="1:17" s="20" customFormat="1" ht="18">
      <c r="A76" s="217" t="s">
        <v>300</v>
      </c>
      <c r="C76" s="75" t="s">
        <v>977</v>
      </c>
      <c r="D76" s="76">
        <v>79115</v>
      </c>
      <c r="E76" s="76">
        <v>6455239805.66</v>
      </c>
      <c r="F76" s="76">
        <v>0</v>
      </c>
      <c r="G76" s="77">
        <v>0.991590003258717</v>
      </c>
      <c r="H76" s="77">
        <v>0.9892105560742359</v>
      </c>
      <c r="I76" s="7"/>
      <c r="J76" s="7"/>
      <c r="K76" s="7"/>
      <c r="L76" s="7"/>
      <c r="P76" s="29"/>
      <c r="Q76" s="29"/>
    </row>
    <row r="77" spans="1:17" s="20" customFormat="1" ht="18">
      <c r="A77" s="217" t="s">
        <v>441</v>
      </c>
      <c r="C77" s="75" t="s">
        <v>978</v>
      </c>
      <c r="D77" s="76">
        <v>425</v>
      </c>
      <c r="E77" s="76">
        <v>42702929.56</v>
      </c>
      <c r="F77" s="76">
        <v>344425.3</v>
      </c>
      <c r="G77" s="78">
        <v>0.0053267490537186974</v>
      </c>
      <c r="H77" s="78">
        <v>0.006543860486640369</v>
      </c>
      <c r="I77" s="7"/>
      <c r="J77" s="7"/>
      <c r="K77" s="7"/>
      <c r="L77" s="7"/>
      <c r="P77" s="29"/>
      <c r="Q77" s="29"/>
    </row>
    <row r="78" spans="1:17" s="20" customFormat="1" ht="18">
      <c r="A78" s="217" t="s">
        <v>442</v>
      </c>
      <c r="C78" s="75" t="s">
        <v>948</v>
      </c>
      <c r="D78" s="76">
        <v>124</v>
      </c>
      <c r="E78" s="76">
        <v>13639702.6</v>
      </c>
      <c r="F78" s="76">
        <v>272462.1</v>
      </c>
      <c r="G78" s="78">
        <v>0.0015541573709673376</v>
      </c>
      <c r="H78" s="78">
        <v>0.0020901683283404667</v>
      </c>
      <c r="J78" s="7"/>
      <c r="K78" s="7"/>
      <c r="L78" s="7"/>
      <c r="P78" s="29"/>
      <c r="Q78" s="29"/>
    </row>
    <row r="79" spans="1:17" s="20" customFormat="1" ht="18">
      <c r="A79" s="217" t="s">
        <v>443</v>
      </c>
      <c r="C79" s="75" t="s">
        <v>949</v>
      </c>
      <c r="D79" s="76">
        <v>50</v>
      </c>
      <c r="E79" s="76">
        <v>5175374.09</v>
      </c>
      <c r="F79" s="76">
        <v>163149.87</v>
      </c>
      <c r="G79" s="78">
        <v>0.0006266763592610232</v>
      </c>
      <c r="H79" s="78">
        <v>0.0007930820287996502</v>
      </c>
      <c r="I79" s="7"/>
      <c r="J79" s="7"/>
      <c r="K79" s="7"/>
      <c r="L79" s="7"/>
      <c r="P79" s="29"/>
      <c r="Q79" s="29"/>
    </row>
    <row r="80" spans="1:17" s="20" customFormat="1" ht="18">
      <c r="A80" s="217" t="s">
        <v>444</v>
      </c>
      <c r="C80" s="75" t="s">
        <v>950</v>
      </c>
      <c r="D80" s="76">
        <v>32</v>
      </c>
      <c r="E80" s="76">
        <v>4854758.13</v>
      </c>
      <c r="F80" s="76">
        <v>178786.07</v>
      </c>
      <c r="G80" s="78">
        <v>0.00040107286992705486</v>
      </c>
      <c r="H80" s="78">
        <v>0.0007439503618707486</v>
      </c>
      <c r="I80" s="7"/>
      <c r="J80" s="7"/>
      <c r="K80" s="7"/>
      <c r="L80" s="7"/>
      <c r="P80" s="29"/>
      <c r="Q80" s="29"/>
    </row>
    <row r="81" spans="1:17" s="20" customFormat="1" ht="18.75" thickBot="1">
      <c r="A81" s="217" t="s">
        <v>440</v>
      </c>
      <c r="C81" s="75" t="s">
        <v>281</v>
      </c>
      <c r="D81" s="76">
        <v>40</v>
      </c>
      <c r="E81" s="76">
        <v>4035347.91</v>
      </c>
      <c r="F81" s="76">
        <v>252903.31</v>
      </c>
      <c r="G81" s="78">
        <v>0.0005013410874088186</v>
      </c>
      <c r="H81" s="78">
        <v>0.0006183827201127461</v>
      </c>
      <c r="I81" s="7"/>
      <c r="J81" s="7"/>
      <c r="K81" s="7"/>
      <c r="L81" s="7"/>
      <c r="P81" s="29"/>
      <c r="Q81" s="29"/>
    </row>
    <row r="82" spans="1:17" s="20" customFormat="1" ht="18.75" thickBot="1">
      <c r="A82" s="217"/>
      <c r="C82" s="79" t="s">
        <v>282</v>
      </c>
      <c r="D82" s="80">
        <v>79786</v>
      </c>
      <c r="E82" s="80">
        <v>6525647917.950001</v>
      </c>
      <c r="F82" s="80">
        <v>1211726.65</v>
      </c>
      <c r="G82" s="81">
        <v>1</v>
      </c>
      <c r="H82" s="82">
        <v>1</v>
      </c>
      <c r="I82" s="7"/>
      <c r="J82" s="7"/>
      <c r="K82" s="7"/>
      <c r="L82" s="7"/>
      <c r="P82" s="29"/>
      <c r="Q82" s="29"/>
    </row>
    <row r="83" spans="1:17" s="20" customFormat="1" ht="17.25" customHeight="1">
      <c r="A83" s="217"/>
      <c r="C83" s="45"/>
      <c r="D83" s="83"/>
      <c r="E83" s="83"/>
      <c r="F83" s="84"/>
      <c r="G83" s="85"/>
      <c r="H83" s="85"/>
      <c r="I83" s="7"/>
      <c r="J83" s="7"/>
      <c r="K83" s="7"/>
      <c r="L83" s="7"/>
      <c r="P83" s="29"/>
      <c r="Q83" s="29"/>
    </row>
    <row r="84" spans="3:15" ht="60" customHeight="1">
      <c r="C84" s="287" t="s">
        <v>680</v>
      </c>
      <c r="D84" s="288"/>
      <c r="E84" s="288"/>
      <c r="F84" s="288"/>
      <c r="G84" s="288"/>
      <c r="H84" s="288"/>
      <c r="I84" s="36"/>
      <c r="J84" s="36"/>
      <c r="K84" s="36"/>
      <c r="L84" s="36"/>
      <c r="M84" s="36"/>
      <c r="N84" s="36"/>
      <c r="O84" s="36"/>
    </row>
    <row r="85" spans="3:15" ht="18.75" thickBot="1">
      <c r="C85" s="20"/>
      <c r="D85" s="20"/>
      <c r="E85" s="86"/>
      <c r="F85" s="20" t="s">
        <v>693</v>
      </c>
      <c r="G85" s="20"/>
      <c r="H85" s="7"/>
      <c r="I85" s="7"/>
      <c r="J85" s="7"/>
      <c r="K85" s="7"/>
      <c r="L85" s="7"/>
      <c r="M85" s="7"/>
      <c r="N85" s="7"/>
      <c r="O85" s="7"/>
    </row>
    <row r="86" spans="3:15" ht="18">
      <c r="C86" s="72" t="s">
        <v>283</v>
      </c>
      <c r="D86" s="72" t="s">
        <v>730</v>
      </c>
      <c r="E86" s="72" t="s">
        <v>447</v>
      </c>
      <c r="F86" s="72" t="s">
        <v>284</v>
      </c>
      <c r="G86" s="72" t="s">
        <v>1051</v>
      </c>
      <c r="H86" s="87"/>
      <c r="I86" s="7"/>
      <c r="J86" s="7"/>
      <c r="K86" s="7"/>
      <c r="L86" s="7"/>
      <c r="M86" s="7"/>
      <c r="N86" s="7"/>
      <c r="O86" s="7"/>
    </row>
    <row r="87" spans="3:15" ht="18.75" thickBot="1">
      <c r="C87" s="73"/>
      <c r="D87" s="74"/>
      <c r="E87" s="74" t="s">
        <v>733</v>
      </c>
      <c r="F87" s="74" t="s">
        <v>733</v>
      </c>
      <c r="G87" s="74" t="s">
        <v>733</v>
      </c>
      <c r="H87" s="87"/>
      <c r="I87" s="88"/>
      <c r="J87" s="88"/>
      <c r="K87" s="88"/>
      <c r="L87" s="88"/>
      <c r="M87" s="7"/>
      <c r="N87" s="7"/>
      <c r="O87" s="7"/>
    </row>
    <row r="88" spans="3:15" ht="18.75" thickBot="1">
      <c r="C88" s="89" t="s">
        <v>1052</v>
      </c>
      <c r="D88" s="90">
        <v>12</v>
      </c>
      <c r="E88" s="90">
        <v>1548377.01</v>
      </c>
      <c r="F88" s="90">
        <v>90231.96</v>
      </c>
      <c r="G88" s="91">
        <v>158675.38</v>
      </c>
      <c r="H88" s="92"/>
      <c r="I88" s="88"/>
      <c r="J88" s="88"/>
      <c r="K88" s="88"/>
      <c r="L88" s="88"/>
      <c r="M88" s="7"/>
      <c r="N88" s="7"/>
      <c r="O88" s="7"/>
    </row>
    <row r="89" spans="3:15" ht="18">
      <c r="C89" s="93" t="s">
        <v>1053</v>
      </c>
      <c r="D89" s="279">
        <v>4</v>
      </c>
      <c r="E89" s="99">
        <v>436482.38</v>
      </c>
      <c r="F89" s="98"/>
      <c r="G89" s="242"/>
      <c r="H89" s="100"/>
      <c r="I89" s="7"/>
      <c r="J89" s="7"/>
      <c r="K89" s="7"/>
      <c r="L89" s="7"/>
      <c r="M89" s="7"/>
      <c r="N89" s="7"/>
      <c r="O89" s="7"/>
    </row>
    <row r="90" spans="3:15" ht="18">
      <c r="C90" s="93" t="s">
        <v>1054</v>
      </c>
      <c r="D90" s="280">
        <v>2</v>
      </c>
      <c r="E90" s="276">
        <v>205522.38</v>
      </c>
      <c r="F90" s="98"/>
      <c r="G90" s="242"/>
      <c r="H90" s="100"/>
      <c r="I90" s="7"/>
      <c r="J90" s="7"/>
      <c r="K90" s="7"/>
      <c r="L90" s="7"/>
      <c r="M90" s="7"/>
      <c r="N90" s="7"/>
      <c r="O90" s="7"/>
    </row>
    <row r="91" spans="3:15" ht="18">
      <c r="C91" s="93" t="s">
        <v>185</v>
      </c>
      <c r="D91" s="281">
        <v>8</v>
      </c>
      <c r="E91" s="99">
        <v>1011873.58</v>
      </c>
      <c r="F91" s="98"/>
      <c r="G91" s="242"/>
      <c r="H91" s="100"/>
      <c r="I91" s="101"/>
      <c r="J91" s="7"/>
      <c r="K91" s="7"/>
      <c r="L91" s="7"/>
      <c r="M91" s="7"/>
      <c r="N91" s="7"/>
      <c r="O91" s="7"/>
    </row>
    <row r="92" spans="3:15" ht="18">
      <c r="C92" s="93"/>
      <c r="D92" s="281"/>
      <c r="E92" s="99"/>
      <c r="F92" s="95"/>
      <c r="G92" s="243"/>
      <c r="H92" s="96"/>
      <c r="I92" s="88"/>
      <c r="J92" s="88"/>
      <c r="K92" s="88"/>
      <c r="L92" s="88"/>
      <c r="M92" s="7"/>
      <c r="N92" s="102"/>
      <c r="O92" s="7"/>
    </row>
    <row r="93" spans="3:15" ht="18">
      <c r="C93" s="93" t="s">
        <v>1055</v>
      </c>
      <c r="D93" s="281">
        <v>4</v>
      </c>
      <c r="E93" s="99">
        <v>536503.43</v>
      </c>
      <c r="F93" s="98"/>
      <c r="G93" s="242"/>
      <c r="H93" s="100"/>
      <c r="I93" s="88"/>
      <c r="J93" s="88"/>
      <c r="K93" s="88"/>
      <c r="L93" s="88"/>
      <c r="M93" s="7"/>
      <c r="N93" s="102"/>
      <c r="O93" s="7"/>
    </row>
    <row r="94" spans="3:15" ht="18">
      <c r="C94" s="93"/>
      <c r="D94" s="281"/>
      <c r="E94" s="99"/>
      <c r="F94" s="95"/>
      <c r="G94" s="243"/>
      <c r="H94" s="96"/>
      <c r="I94" s="7"/>
      <c r="J94" s="7"/>
      <c r="K94" s="7"/>
      <c r="L94" s="7"/>
      <c r="M94" s="7"/>
      <c r="N94" s="7"/>
      <c r="O94" s="7"/>
    </row>
    <row r="95" spans="3:15" ht="18">
      <c r="C95" s="93" t="s">
        <v>252</v>
      </c>
      <c r="D95" s="282"/>
      <c r="E95" s="99"/>
      <c r="F95" s="95"/>
      <c r="G95" s="277">
        <v>136636.73</v>
      </c>
      <c r="H95" s="96"/>
      <c r="I95" s="7"/>
      <c r="J95" s="7"/>
      <c r="K95" s="7"/>
      <c r="L95" s="7"/>
      <c r="M95" s="7"/>
      <c r="N95" s="7"/>
      <c r="O95" s="7"/>
    </row>
    <row r="96" spans="3:15" ht="18">
      <c r="C96" s="93" t="s">
        <v>253</v>
      </c>
      <c r="D96" s="281"/>
      <c r="E96" s="99"/>
      <c r="F96" s="95"/>
      <c r="G96" s="277">
        <v>22038.65</v>
      </c>
      <c r="H96" s="103"/>
      <c r="I96" s="104"/>
      <c r="J96" s="104"/>
      <c r="K96" s="104"/>
      <c r="L96" s="104"/>
      <c r="M96" s="7"/>
      <c r="N96" s="7"/>
      <c r="O96" s="7"/>
    </row>
    <row r="97" spans="3:15" ht="18">
      <c r="C97" s="93" t="s">
        <v>254</v>
      </c>
      <c r="D97" s="281"/>
      <c r="E97" s="99"/>
      <c r="F97" s="95"/>
      <c r="G97" s="277">
        <v>158675.38</v>
      </c>
      <c r="H97" s="105"/>
      <c r="I97" s="104"/>
      <c r="J97" s="104"/>
      <c r="K97" s="104"/>
      <c r="L97" s="104"/>
      <c r="M97" s="7"/>
      <c r="N97" s="7"/>
      <c r="O97" s="7"/>
    </row>
    <row r="98" spans="3:15" ht="18">
      <c r="C98" s="93" t="s">
        <v>183</v>
      </c>
      <c r="D98" s="281"/>
      <c r="E98" s="99"/>
      <c r="F98" s="95"/>
      <c r="G98" s="277">
        <v>0</v>
      </c>
      <c r="H98" s="105"/>
      <c r="I98" s="104"/>
      <c r="J98" s="104"/>
      <c r="K98" s="104"/>
      <c r="L98" s="104"/>
      <c r="M98" s="7"/>
      <c r="N98" s="7"/>
      <c r="O98" s="7"/>
    </row>
    <row r="99" spans="3:15" ht="18">
      <c r="C99" s="93" t="s">
        <v>184</v>
      </c>
      <c r="D99" s="281"/>
      <c r="E99" s="99"/>
      <c r="F99" s="95"/>
      <c r="G99" s="277">
        <v>158675.38</v>
      </c>
      <c r="H99" s="105"/>
      <c r="I99" s="104"/>
      <c r="J99" s="104"/>
      <c r="K99" s="104"/>
      <c r="L99" s="104"/>
      <c r="M99" s="7"/>
      <c r="N99" s="7"/>
      <c r="O99" s="7"/>
    </row>
    <row r="100" spans="3:15" ht="18.75" thickBot="1">
      <c r="C100" s="106"/>
      <c r="D100" s="283"/>
      <c r="E100" s="107"/>
      <c r="F100" s="244"/>
      <c r="G100" s="245"/>
      <c r="H100" s="105"/>
      <c r="I100" s="104"/>
      <c r="J100" s="104"/>
      <c r="K100" s="104"/>
      <c r="L100" s="104"/>
      <c r="M100" s="7"/>
      <c r="N100" s="7"/>
      <c r="O100" s="7"/>
    </row>
    <row r="101" spans="3:15" ht="18.75" thickBot="1">
      <c r="C101" s="20"/>
      <c r="D101" s="20"/>
      <c r="E101" s="20"/>
      <c r="F101" s="20"/>
      <c r="G101" s="94"/>
      <c r="H101" s="7"/>
      <c r="I101" s="7"/>
      <c r="J101" s="7"/>
      <c r="K101" s="7"/>
      <c r="L101" s="7"/>
      <c r="M101" s="7"/>
      <c r="N101" s="7"/>
      <c r="O101" s="7"/>
    </row>
    <row r="102" spans="3:15" ht="18">
      <c r="C102" s="72" t="s">
        <v>951</v>
      </c>
      <c r="D102" s="72" t="s">
        <v>676</v>
      </c>
      <c r="E102" s="109" t="s">
        <v>447</v>
      </c>
      <c r="F102" s="87"/>
      <c r="G102" s="94"/>
      <c r="H102" s="7"/>
      <c r="I102" s="7"/>
      <c r="J102" s="7"/>
      <c r="K102" s="7"/>
      <c r="L102" s="7"/>
      <c r="M102" s="7"/>
      <c r="N102" s="7"/>
      <c r="O102" s="7"/>
    </row>
    <row r="103" spans="3:15" ht="18">
      <c r="C103" s="74"/>
      <c r="D103" s="110" t="s">
        <v>682</v>
      </c>
      <c r="E103" s="110" t="s">
        <v>682</v>
      </c>
      <c r="F103" s="87"/>
      <c r="G103" s="94"/>
      <c r="H103" s="7"/>
      <c r="I103" s="7"/>
      <c r="J103" s="7"/>
      <c r="K103" s="7"/>
      <c r="L103" s="7"/>
      <c r="M103" s="7"/>
      <c r="N103" s="7"/>
      <c r="O103" s="7"/>
    </row>
    <row r="104" spans="3:15" ht="18.75" thickBot="1">
      <c r="C104" s="73"/>
      <c r="D104" s="111"/>
      <c r="E104" s="73" t="s">
        <v>733</v>
      </c>
      <c r="F104" s="87"/>
      <c r="G104" s="94"/>
      <c r="H104" s="7"/>
      <c r="I104" s="7"/>
      <c r="J104" s="112"/>
      <c r="K104" s="112"/>
      <c r="L104" s="112"/>
      <c r="M104" s="7"/>
      <c r="N104" s="7"/>
      <c r="O104" s="7"/>
    </row>
    <row r="105" spans="3:15" ht="18">
      <c r="C105" s="93" t="s">
        <v>632</v>
      </c>
      <c r="D105" s="264">
        <v>0</v>
      </c>
      <c r="E105" s="113">
        <v>0</v>
      </c>
      <c r="F105" s="87"/>
      <c r="G105" s="94"/>
      <c r="H105" s="7"/>
      <c r="I105" s="7"/>
      <c r="J105" s="112"/>
      <c r="K105" s="112"/>
      <c r="L105" s="112"/>
      <c r="M105" s="7"/>
      <c r="N105" s="7"/>
      <c r="O105" s="7"/>
    </row>
    <row r="106" spans="3:15" ht="18">
      <c r="C106" s="93" t="s">
        <v>979</v>
      </c>
      <c r="D106" s="113">
        <v>690</v>
      </c>
      <c r="E106" s="113">
        <v>50018361.51</v>
      </c>
      <c r="F106" s="87"/>
      <c r="G106" s="94"/>
      <c r="H106" s="7"/>
      <c r="I106" s="7"/>
      <c r="J106" s="7"/>
      <c r="K106" s="7"/>
      <c r="L106" s="7"/>
      <c r="M106" s="7"/>
      <c r="N106" s="7"/>
      <c r="O106" s="7"/>
    </row>
    <row r="107" spans="3:15" ht="18.75" thickBot="1">
      <c r="C107" s="106" t="s">
        <v>674</v>
      </c>
      <c r="D107" s="114">
        <v>1</v>
      </c>
      <c r="E107" s="114">
        <v>117726.53</v>
      </c>
      <c r="F107" s="87"/>
      <c r="G107" s="94"/>
      <c r="H107" s="7"/>
      <c r="I107" s="7"/>
      <c r="J107" s="7"/>
      <c r="K107" s="7"/>
      <c r="L107" s="7"/>
      <c r="M107" s="7"/>
      <c r="N107" s="7"/>
      <c r="O107" s="7"/>
    </row>
    <row r="108" spans="3:15" ht="18">
      <c r="C108" s="31" t="s">
        <v>81</v>
      </c>
      <c r="D108" s="103"/>
      <c r="E108" s="103"/>
      <c r="F108" s="87"/>
      <c r="G108" s="94"/>
      <c r="H108" s="7"/>
      <c r="I108" s="7"/>
      <c r="J108" s="7"/>
      <c r="K108" s="7"/>
      <c r="L108" s="7"/>
      <c r="M108" s="7"/>
      <c r="N108" s="7"/>
      <c r="O108" s="7"/>
    </row>
    <row r="109" spans="3:15" ht="18">
      <c r="C109" s="31"/>
      <c r="D109" s="103"/>
      <c r="E109" s="103"/>
      <c r="F109" s="87"/>
      <c r="G109" s="94"/>
      <c r="H109" s="7"/>
      <c r="I109" s="7"/>
      <c r="J109" s="7"/>
      <c r="K109" s="7"/>
      <c r="L109" s="7"/>
      <c r="M109" s="7"/>
      <c r="N109" s="7"/>
      <c r="O109" s="7"/>
    </row>
    <row r="110" spans="3:15" ht="18.75" thickBot="1">
      <c r="C110" s="20"/>
      <c r="D110" s="20"/>
      <c r="E110" s="115"/>
      <c r="F110" s="87"/>
      <c r="G110" s="102"/>
      <c r="H110" s="7"/>
      <c r="I110" s="116"/>
      <c r="J110" s="116"/>
      <c r="K110" s="116"/>
      <c r="L110" s="116"/>
      <c r="M110" s="7"/>
      <c r="O110" s="7"/>
    </row>
    <row r="111" spans="3:15" ht="36">
      <c r="C111" s="108" t="s">
        <v>6</v>
      </c>
      <c r="D111" s="108" t="s">
        <v>7</v>
      </c>
      <c r="E111" s="142" t="s">
        <v>969</v>
      </c>
      <c r="F111" s="87"/>
      <c r="G111" s="87"/>
      <c r="H111" s="102"/>
      <c r="I111" s="116"/>
      <c r="J111" s="116"/>
      <c r="K111" s="116"/>
      <c r="L111" s="116"/>
      <c r="M111" s="7"/>
      <c r="O111" s="7"/>
    </row>
    <row r="112" spans="3:15" ht="18.75" thickBot="1">
      <c r="C112" s="73"/>
      <c r="D112" s="73" t="s">
        <v>734</v>
      </c>
      <c r="E112" s="73" t="s">
        <v>734</v>
      </c>
      <c r="F112" s="87"/>
      <c r="G112" s="87"/>
      <c r="H112" s="102"/>
      <c r="I112" s="7"/>
      <c r="J112" s="7"/>
      <c r="K112" s="7"/>
      <c r="L112" s="7"/>
      <c r="M112" s="7"/>
      <c r="O112" s="7"/>
    </row>
    <row r="113" spans="3:15" ht="18">
      <c r="C113" s="75" t="s">
        <v>193</v>
      </c>
      <c r="D113" s="117">
        <v>0.014129184541221043</v>
      </c>
      <c r="E113" s="117">
        <v>0.22426383174444198</v>
      </c>
      <c r="F113" s="87"/>
      <c r="G113" s="87"/>
      <c r="H113" s="18"/>
      <c r="I113" s="118"/>
      <c r="J113" s="7"/>
      <c r="K113" s="7"/>
      <c r="L113" s="7"/>
      <c r="M113" s="7"/>
      <c r="O113" s="7"/>
    </row>
    <row r="114" spans="3:15" ht="18.75" thickBot="1">
      <c r="C114" s="119" t="s">
        <v>194</v>
      </c>
      <c r="D114" s="120">
        <v>0.01569143439484364</v>
      </c>
      <c r="E114" s="120">
        <v>0.2353098226095124</v>
      </c>
      <c r="F114" s="87"/>
      <c r="G114" s="87"/>
      <c r="H114" s="31"/>
      <c r="I114" s="121"/>
      <c r="J114" s="7"/>
      <c r="K114" s="7"/>
      <c r="L114" s="7"/>
      <c r="M114" s="7"/>
      <c r="O114" s="7"/>
    </row>
    <row r="115" spans="3:15" ht="18">
      <c r="C115" s="31" t="s">
        <v>959</v>
      </c>
      <c r="D115" s="122"/>
      <c r="E115" s="122"/>
      <c r="F115" s="102"/>
      <c r="G115" s="102"/>
      <c r="H115" s="102"/>
      <c r="I115" s="123"/>
      <c r="J115" s="7"/>
      <c r="K115" s="7"/>
      <c r="L115" s="7"/>
      <c r="M115" s="7"/>
      <c r="N115" s="7"/>
      <c r="O115" s="7"/>
    </row>
    <row r="116" spans="3:15" ht="18">
      <c r="C116" s="20"/>
      <c r="D116" s="58"/>
      <c r="E116" s="58"/>
      <c r="F116" s="102"/>
      <c r="G116" s="102"/>
      <c r="H116" s="102"/>
      <c r="I116" s="123"/>
      <c r="J116" s="7"/>
      <c r="K116" s="7"/>
      <c r="L116" s="7"/>
      <c r="M116" s="124"/>
      <c r="N116" s="125"/>
      <c r="O116" s="7"/>
    </row>
    <row r="117" spans="3:15" ht="18.75" thickBot="1">
      <c r="C117" s="20"/>
      <c r="D117" s="20"/>
      <c r="E117" s="7"/>
      <c r="F117" s="126"/>
      <c r="G117" s="126"/>
      <c r="H117" s="126"/>
      <c r="I117" s="126"/>
      <c r="J117" s="7"/>
      <c r="K117" s="7"/>
      <c r="L117" s="7"/>
      <c r="M117" s="7"/>
      <c r="N117" s="126"/>
      <c r="O117" s="7"/>
    </row>
    <row r="118" spans="3:20" ht="18">
      <c r="C118" s="127" t="s">
        <v>8</v>
      </c>
      <c r="D118" s="127" t="s">
        <v>445</v>
      </c>
      <c r="E118" s="72" t="s">
        <v>734</v>
      </c>
      <c r="F118" s="127" t="s">
        <v>447</v>
      </c>
      <c r="G118" s="72" t="s">
        <v>734</v>
      </c>
      <c r="H118" s="87"/>
      <c r="I118" s="126"/>
      <c r="J118" s="126"/>
      <c r="K118" s="126"/>
      <c r="L118" s="126"/>
      <c r="M118" s="88"/>
      <c r="N118" s="88"/>
      <c r="O118" s="88"/>
      <c r="P118" s="126"/>
      <c r="Q118" s="126"/>
      <c r="R118" s="7"/>
      <c r="S118" s="19" t="s">
        <v>161</v>
      </c>
      <c r="T118" s="19" t="s">
        <v>162</v>
      </c>
    </row>
    <row r="119" spans="3:20" ht="18.75" thickBot="1">
      <c r="C119" s="128" t="s">
        <v>9</v>
      </c>
      <c r="D119" s="128" t="s">
        <v>446</v>
      </c>
      <c r="E119" s="73" t="s">
        <v>449</v>
      </c>
      <c r="F119" s="128" t="s">
        <v>733</v>
      </c>
      <c r="G119" s="73" t="s">
        <v>448</v>
      </c>
      <c r="H119" s="87"/>
      <c r="I119" s="88"/>
      <c r="J119" s="88"/>
      <c r="K119" s="126"/>
      <c r="L119" s="126"/>
      <c r="M119" s="7"/>
      <c r="N119" s="7"/>
      <c r="O119" s="7"/>
      <c r="P119" s="7"/>
      <c r="Q119" s="126"/>
      <c r="R119" s="7"/>
      <c r="S119" s="19"/>
      <c r="T119" s="19"/>
    </row>
    <row r="120" spans="3:20" ht="18">
      <c r="C120" s="93" t="s">
        <v>173</v>
      </c>
      <c r="D120" s="129">
        <v>39231</v>
      </c>
      <c r="E120" s="130">
        <v>0.32910808362135496</v>
      </c>
      <c r="F120" s="131">
        <v>2357571955.84</v>
      </c>
      <c r="G120" s="130">
        <v>0.3612218242016458</v>
      </c>
      <c r="H120" s="132"/>
      <c r="I120" s="118"/>
      <c r="J120" s="118"/>
      <c r="K120" s="118"/>
      <c r="L120" s="118"/>
      <c r="M120" s="7"/>
      <c r="N120" s="7"/>
      <c r="O120" s="7"/>
      <c r="P120" s="7"/>
      <c r="Q120" s="7"/>
      <c r="R120" s="7"/>
      <c r="S120" s="19"/>
      <c r="T120" s="19"/>
    </row>
    <row r="121" spans="3:23" ht="18">
      <c r="C121" s="93" t="s">
        <v>171</v>
      </c>
      <c r="D121" s="129">
        <v>40068</v>
      </c>
      <c r="E121" s="130">
        <v>0.33612966007852085</v>
      </c>
      <c r="F121" s="131">
        <v>2753055465.21</v>
      </c>
      <c r="G121" s="130">
        <v>0.42181690989666554</v>
      </c>
      <c r="H121" s="85"/>
      <c r="I121" s="123"/>
      <c r="J121" s="123"/>
      <c r="K121" s="123"/>
      <c r="L121" s="123"/>
      <c r="M121" s="7"/>
      <c r="N121" s="7"/>
      <c r="O121" s="7"/>
      <c r="P121" s="7"/>
      <c r="Q121" s="7"/>
      <c r="R121" s="7"/>
      <c r="S121" s="18"/>
      <c r="T121" s="18"/>
      <c r="U121" s="7"/>
      <c r="V121" s="7"/>
      <c r="W121" s="7"/>
    </row>
    <row r="122" spans="3:20" ht="18">
      <c r="C122" s="93" t="s">
        <v>681</v>
      </c>
      <c r="D122" s="129">
        <v>14128</v>
      </c>
      <c r="E122" s="130">
        <v>0.11851951276802791</v>
      </c>
      <c r="F122" s="131">
        <v>703798202.51</v>
      </c>
      <c r="G122" s="130">
        <v>0.10783436321031425</v>
      </c>
      <c r="H122" s="85"/>
      <c r="I122" s="123"/>
      <c r="J122" s="123"/>
      <c r="K122" s="123"/>
      <c r="L122" s="123"/>
      <c r="M122" s="7"/>
      <c r="N122" s="7"/>
      <c r="O122" s="7"/>
      <c r="P122" s="7"/>
      <c r="Q122" s="7"/>
      <c r="R122" s="7"/>
      <c r="S122" s="19"/>
      <c r="T122" s="19"/>
    </row>
    <row r="123" spans="3:23" ht="18.75" thickBot="1">
      <c r="C123" s="93" t="s">
        <v>172</v>
      </c>
      <c r="D123" s="133">
        <v>25777</v>
      </c>
      <c r="E123" s="130">
        <v>0.21624274353209624</v>
      </c>
      <c r="F123" s="134">
        <v>712234167.97</v>
      </c>
      <c r="G123" s="130">
        <v>0.10912690269137436</v>
      </c>
      <c r="H123" s="85"/>
      <c r="I123" s="123"/>
      <c r="J123" s="123"/>
      <c r="K123" s="123"/>
      <c r="L123" s="123"/>
      <c r="M123" s="7"/>
      <c r="N123" s="7"/>
      <c r="O123" s="7"/>
      <c r="P123" s="7"/>
      <c r="Q123" s="7"/>
      <c r="R123" s="7"/>
      <c r="S123" s="18"/>
      <c r="T123" s="18"/>
      <c r="U123" s="7"/>
      <c r="V123" s="7"/>
      <c r="W123" s="7"/>
    </row>
    <row r="124" spans="3:23" ht="18.75" thickBot="1">
      <c r="C124" s="89" t="s">
        <v>282</v>
      </c>
      <c r="D124" s="135">
        <v>119204</v>
      </c>
      <c r="E124" s="136">
        <v>1</v>
      </c>
      <c r="F124" s="135">
        <v>6526659791.530001</v>
      </c>
      <c r="G124" s="136">
        <v>1</v>
      </c>
      <c r="H124" s="85"/>
      <c r="I124" s="123"/>
      <c r="J124" s="123"/>
      <c r="K124" s="123"/>
      <c r="L124" s="123"/>
      <c r="M124" s="7"/>
      <c r="N124" s="7"/>
      <c r="O124" s="7"/>
      <c r="P124" s="7"/>
      <c r="Q124" s="7"/>
      <c r="R124" s="7"/>
      <c r="S124" s="18"/>
      <c r="T124" s="18"/>
      <c r="U124" s="7"/>
      <c r="V124" s="7"/>
      <c r="W124" s="7"/>
    </row>
    <row r="125" spans="3:21" ht="18">
      <c r="C125" s="20"/>
      <c r="D125" s="137"/>
      <c r="E125" s="85"/>
      <c r="F125" s="137"/>
      <c r="G125" s="123"/>
      <c r="H125" s="123"/>
      <c r="I125" s="123"/>
      <c r="J125" s="123"/>
      <c r="K125" s="7"/>
      <c r="L125" s="7"/>
      <c r="M125" s="7"/>
      <c r="N125" s="7"/>
      <c r="O125" s="7"/>
      <c r="P125" s="7"/>
      <c r="Q125" s="18"/>
      <c r="R125" s="18"/>
      <c r="S125" s="7"/>
      <c r="T125" s="7"/>
      <c r="U125" s="7"/>
    </row>
    <row r="126" spans="3:21" ht="18.75" thickBot="1">
      <c r="C126" s="20"/>
      <c r="D126" s="137"/>
      <c r="E126" s="85"/>
      <c r="F126" s="137"/>
      <c r="G126" s="123"/>
      <c r="H126" s="123"/>
      <c r="I126" s="123"/>
      <c r="J126" s="123"/>
      <c r="K126" s="7"/>
      <c r="L126" s="7"/>
      <c r="M126" s="7"/>
      <c r="N126" s="7"/>
      <c r="O126" s="7"/>
      <c r="P126" s="7"/>
      <c r="Q126" s="18"/>
      <c r="R126" s="18"/>
      <c r="S126" s="7"/>
      <c r="T126" s="7"/>
      <c r="U126" s="7"/>
    </row>
    <row r="127" spans="3:20" ht="18">
      <c r="C127" s="127" t="s">
        <v>10</v>
      </c>
      <c r="D127" s="72"/>
      <c r="E127" s="87"/>
      <c r="F127" s="123"/>
      <c r="G127" s="123"/>
      <c r="H127" s="123"/>
      <c r="I127" s="123"/>
      <c r="J127" s="7"/>
      <c r="K127" s="7"/>
      <c r="L127" s="7"/>
      <c r="M127" s="7"/>
      <c r="N127" s="7"/>
      <c r="O127" s="7"/>
      <c r="P127" s="18"/>
      <c r="Q127" s="18"/>
      <c r="R127" s="7"/>
      <c r="S127" s="7"/>
      <c r="T127" s="7"/>
    </row>
    <row r="128" spans="3:20" ht="18.75" thickBot="1">
      <c r="C128" s="128"/>
      <c r="D128" s="73"/>
      <c r="E128" s="87"/>
      <c r="F128" s="123"/>
      <c r="G128" s="123"/>
      <c r="H128" s="123"/>
      <c r="I128" s="123"/>
      <c r="J128" s="7"/>
      <c r="K128" s="7"/>
      <c r="L128" s="7"/>
      <c r="M128" s="7"/>
      <c r="N128" s="7"/>
      <c r="O128" s="7"/>
      <c r="P128" s="18"/>
      <c r="Q128" s="18"/>
      <c r="R128" s="7"/>
      <c r="S128" s="7"/>
      <c r="T128" s="7"/>
    </row>
    <row r="129" spans="3:20" ht="18">
      <c r="C129" s="93" t="s">
        <v>651</v>
      </c>
      <c r="D129" s="269">
        <v>0.0509</v>
      </c>
      <c r="E129" s="87"/>
      <c r="F129" s="88"/>
      <c r="G129" s="88"/>
      <c r="H129" s="88"/>
      <c r="I129" s="88"/>
      <c r="J129" s="7"/>
      <c r="K129" s="7"/>
      <c r="L129" s="7"/>
      <c r="M129" s="7"/>
      <c r="N129" s="7"/>
      <c r="O129" s="7"/>
      <c r="P129" s="18"/>
      <c r="Q129" s="18"/>
      <c r="R129" s="7"/>
      <c r="S129" s="7"/>
      <c r="T129" s="7"/>
    </row>
    <row r="130" spans="3:20" ht="18">
      <c r="C130" s="93" t="s">
        <v>11</v>
      </c>
      <c r="D130" s="270">
        <v>39842</v>
      </c>
      <c r="E130" s="87"/>
      <c r="F130" s="88"/>
      <c r="G130" s="88"/>
      <c r="H130" s="88"/>
      <c r="I130" s="88"/>
      <c r="J130" s="7"/>
      <c r="K130" s="7"/>
      <c r="L130" s="7"/>
      <c r="M130" s="7"/>
      <c r="N130" s="7"/>
      <c r="O130" s="7"/>
      <c r="P130" s="18"/>
      <c r="Q130" s="18"/>
      <c r="R130" s="7"/>
      <c r="S130" s="7"/>
      <c r="T130" s="7"/>
    </row>
    <row r="131" spans="3:20" ht="18">
      <c r="C131" s="93" t="s">
        <v>188</v>
      </c>
      <c r="D131" s="262">
        <v>0.0534</v>
      </c>
      <c r="E131" s="87"/>
      <c r="F131" s="88"/>
      <c r="G131" s="88"/>
      <c r="H131" s="88"/>
      <c r="I131" s="88"/>
      <c r="J131" s="7"/>
      <c r="K131" s="7"/>
      <c r="L131" s="7"/>
      <c r="M131" s="7"/>
      <c r="N131" s="7"/>
      <c r="O131" s="7"/>
      <c r="P131" s="18"/>
      <c r="Q131" s="18"/>
      <c r="R131" s="7"/>
      <c r="S131" s="7"/>
      <c r="T131" s="7"/>
    </row>
    <row r="132" spans="3:20" ht="18.75" thickBot="1">
      <c r="C132" s="106" t="s">
        <v>12</v>
      </c>
      <c r="D132" s="139">
        <v>39815</v>
      </c>
      <c r="E132" s="87"/>
      <c r="F132" s="88"/>
      <c r="G132" s="88"/>
      <c r="H132" s="88"/>
      <c r="I132" s="88"/>
      <c r="J132" s="7"/>
      <c r="K132" s="7"/>
      <c r="L132" s="7"/>
      <c r="M132" s="7"/>
      <c r="N132" s="7"/>
      <c r="O132" s="7"/>
      <c r="P132" s="18"/>
      <c r="Q132" s="18"/>
      <c r="R132" s="7"/>
      <c r="S132" s="7"/>
      <c r="T132" s="7"/>
    </row>
    <row r="133" spans="3:19" ht="18">
      <c r="C133" s="59"/>
      <c r="D133" s="20"/>
      <c r="E133" s="7"/>
      <c r="F133" s="88"/>
      <c r="G133" s="88"/>
      <c r="H133" s="88"/>
      <c r="I133" s="88"/>
      <c r="J133" s="7"/>
      <c r="K133" s="7"/>
      <c r="L133" s="7"/>
      <c r="M133" s="7"/>
      <c r="N133" s="7"/>
      <c r="O133" s="7"/>
      <c r="P133" s="18"/>
      <c r="Q133" s="18"/>
      <c r="R133" s="7"/>
      <c r="S133" s="7"/>
    </row>
    <row r="134" spans="3:24" ht="18.75" thickBot="1">
      <c r="C134" s="20"/>
      <c r="D134" s="20"/>
      <c r="E134" s="7"/>
      <c r="F134" s="7"/>
      <c r="G134" s="7"/>
      <c r="H134" s="88"/>
      <c r="I134" s="88"/>
      <c r="J134" s="7"/>
      <c r="K134" s="7"/>
      <c r="L134" s="7"/>
      <c r="M134" s="7"/>
      <c r="N134" s="7"/>
      <c r="O134" s="7"/>
      <c r="P134" s="18"/>
      <c r="Q134" s="18"/>
      <c r="R134" s="7"/>
      <c r="S134" s="7"/>
      <c r="T134" s="7"/>
      <c r="U134" s="7"/>
      <c r="V134" s="7"/>
      <c r="W134" s="7"/>
      <c r="X134" s="7"/>
    </row>
    <row r="135" spans="1:27" s="140" customFormat="1" ht="19.5" customHeight="1">
      <c r="A135" s="232"/>
      <c r="C135" s="141" t="s">
        <v>13</v>
      </c>
      <c r="D135" s="141" t="s">
        <v>445</v>
      </c>
      <c r="E135" s="142" t="s">
        <v>734</v>
      </c>
      <c r="F135" s="141" t="s">
        <v>447</v>
      </c>
      <c r="G135" s="142" t="s">
        <v>734</v>
      </c>
      <c r="H135" s="88"/>
      <c r="I135" s="88"/>
      <c r="J135" s="143"/>
      <c r="K135" s="143"/>
      <c r="L135" s="143"/>
      <c r="M135" s="35"/>
      <c r="N135" s="35"/>
      <c r="O135" s="35"/>
      <c r="P135" s="35"/>
      <c r="Q135" s="35"/>
      <c r="R135" s="35"/>
      <c r="S135" s="144" t="s">
        <v>159</v>
      </c>
      <c r="T135" s="144" t="s">
        <v>162</v>
      </c>
      <c r="U135" s="35"/>
      <c r="V135" s="35"/>
      <c r="W135" s="35"/>
      <c r="X135" s="35"/>
      <c r="Y135" s="35"/>
      <c r="Z135" s="35"/>
      <c r="AA135" s="35"/>
    </row>
    <row r="136" spans="3:27" ht="18.75" thickBot="1">
      <c r="C136" s="128" t="s">
        <v>9</v>
      </c>
      <c r="D136" s="128" t="s">
        <v>446</v>
      </c>
      <c r="E136" s="73" t="s">
        <v>449</v>
      </c>
      <c r="F136" s="128" t="s">
        <v>733</v>
      </c>
      <c r="G136" s="73" t="s">
        <v>448</v>
      </c>
      <c r="H136" s="88"/>
      <c r="I136" s="88"/>
      <c r="J136" s="118"/>
      <c r="K136" s="118"/>
      <c r="L136" s="88"/>
      <c r="M136" s="7"/>
      <c r="N136" s="7"/>
      <c r="O136" s="7"/>
      <c r="P136" s="7"/>
      <c r="Q136" s="7"/>
      <c r="R136" s="7"/>
      <c r="S136" s="18"/>
      <c r="T136" s="18"/>
      <c r="U136" s="7"/>
      <c r="V136" s="7"/>
      <c r="W136" s="7"/>
      <c r="X136" s="7"/>
      <c r="Y136" s="7"/>
      <c r="Z136" s="7"/>
      <c r="AA136" s="7"/>
    </row>
    <row r="137" spans="3:27" ht="18">
      <c r="C137" s="75" t="s">
        <v>174</v>
      </c>
      <c r="D137" s="145">
        <v>80939</v>
      </c>
      <c r="E137" s="130">
        <v>0.6789956712861984</v>
      </c>
      <c r="F137" s="145">
        <v>3929816345.67</v>
      </c>
      <c r="G137" s="130">
        <v>0.6021175411609374</v>
      </c>
      <c r="H137" s="88"/>
      <c r="I137" s="88"/>
      <c r="J137" s="118"/>
      <c r="K137" s="118"/>
      <c r="L137" s="88"/>
      <c r="M137" s="7"/>
      <c r="N137" s="7"/>
      <c r="O137" s="7"/>
      <c r="P137" s="7"/>
      <c r="Q137" s="7"/>
      <c r="R137" s="7"/>
      <c r="S137" s="18" t="s">
        <v>160</v>
      </c>
      <c r="T137" s="18"/>
      <c r="U137" s="7"/>
      <c r="V137" s="7"/>
      <c r="W137" s="7"/>
      <c r="X137" s="7"/>
      <c r="Y137" s="7"/>
      <c r="Z137" s="7"/>
      <c r="AA137" s="7"/>
    </row>
    <row r="138" spans="2:27" ht="18.75" thickBot="1">
      <c r="B138" s="146"/>
      <c r="C138" s="75" t="s">
        <v>686</v>
      </c>
      <c r="D138" s="145">
        <v>38265</v>
      </c>
      <c r="E138" s="130">
        <v>0.3210043287138015</v>
      </c>
      <c r="F138" s="145">
        <v>2596843445.86</v>
      </c>
      <c r="G138" s="130">
        <v>0.39788245883906254</v>
      </c>
      <c r="H138" s="88"/>
      <c r="I138" s="88"/>
      <c r="J138" s="118"/>
      <c r="K138" s="118"/>
      <c r="L138" s="88"/>
      <c r="M138" s="7"/>
      <c r="N138" s="7"/>
      <c r="O138" s="7"/>
      <c r="P138" s="7"/>
      <c r="Q138" s="7"/>
      <c r="R138" s="7"/>
      <c r="S138" s="18"/>
      <c r="T138" s="18"/>
      <c r="U138" s="7"/>
      <c r="V138" s="7"/>
      <c r="W138" s="7"/>
      <c r="X138" s="7"/>
      <c r="Y138" s="7"/>
      <c r="Z138" s="7"/>
      <c r="AA138" s="7"/>
    </row>
    <row r="139" spans="3:27" ht="18.75" thickBot="1">
      <c r="C139" s="147" t="s">
        <v>282</v>
      </c>
      <c r="D139" s="148">
        <v>119204</v>
      </c>
      <c r="E139" s="149">
        <v>1</v>
      </c>
      <c r="F139" s="148">
        <v>6526659791.530001</v>
      </c>
      <c r="G139" s="149">
        <v>1</v>
      </c>
      <c r="H139" s="88"/>
      <c r="I139" s="88"/>
      <c r="J139" s="118"/>
      <c r="K139" s="118"/>
      <c r="L139" s="88"/>
      <c r="M139" s="7"/>
      <c r="N139" s="7"/>
      <c r="O139" s="7"/>
      <c r="P139" s="7"/>
      <c r="Q139" s="7"/>
      <c r="R139" s="7"/>
      <c r="S139" s="18"/>
      <c r="T139" s="18"/>
      <c r="U139" s="7"/>
      <c r="V139" s="7"/>
      <c r="W139" s="7"/>
      <c r="X139" s="7"/>
      <c r="Y139" s="7"/>
      <c r="Z139" s="7"/>
      <c r="AA139" s="7"/>
    </row>
    <row r="140" spans="3:25" ht="18">
      <c r="C140" s="20"/>
      <c r="D140" s="137"/>
      <c r="E140" s="87"/>
      <c r="F140" s="137"/>
      <c r="G140" s="87"/>
      <c r="H140" s="88"/>
      <c r="I140" s="88"/>
      <c r="J140" s="118"/>
      <c r="K140" s="118"/>
      <c r="L140" s="88"/>
      <c r="M140" s="88"/>
      <c r="N140" s="7"/>
      <c r="O140" s="7"/>
      <c r="P140" s="7"/>
      <c r="Q140" s="18"/>
      <c r="R140" s="18"/>
      <c r="S140" s="7"/>
      <c r="T140" s="7"/>
      <c r="U140" s="7"/>
      <c r="V140" s="7"/>
      <c r="W140" s="7"/>
      <c r="X140" s="7"/>
      <c r="Y140" s="7"/>
    </row>
    <row r="141" spans="3:25" ht="18.75" thickBot="1">
      <c r="C141" s="20"/>
      <c r="D141" s="20"/>
      <c r="E141" s="87"/>
      <c r="F141" s="87"/>
      <c r="G141" s="87"/>
      <c r="H141" s="87"/>
      <c r="I141" s="118"/>
      <c r="J141" s="118"/>
      <c r="K141" s="118"/>
      <c r="L141" s="88"/>
      <c r="M141" s="88"/>
      <c r="N141" s="7"/>
      <c r="O141" s="7"/>
      <c r="P141" s="7"/>
      <c r="Q141" s="18"/>
      <c r="R141" s="18"/>
      <c r="S141" s="7"/>
      <c r="T141" s="7"/>
      <c r="U141" s="7"/>
      <c r="V141" s="7"/>
      <c r="W141" s="7"/>
      <c r="X141" s="7"/>
      <c r="Y141" s="7"/>
    </row>
    <row r="142" spans="3:27" ht="18">
      <c r="C142" s="127" t="s">
        <v>14</v>
      </c>
      <c r="D142" s="127" t="s">
        <v>445</v>
      </c>
      <c r="E142" s="72" t="s">
        <v>734</v>
      </c>
      <c r="F142" s="127" t="s">
        <v>447</v>
      </c>
      <c r="G142" s="72" t="s">
        <v>734</v>
      </c>
      <c r="H142" s="87"/>
      <c r="I142" s="118"/>
      <c r="J142" s="118"/>
      <c r="K142" s="118"/>
      <c r="L142" s="88"/>
      <c r="M142" s="7"/>
      <c r="N142" s="7"/>
      <c r="O142" s="7"/>
      <c r="P142" s="7"/>
      <c r="Q142" s="7"/>
      <c r="R142" s="7"/>
      <c r="S142" s="18"/>
      <c r="T142" s="18"/>
      <c r="U142" s="7"/>
      <c r="V142" s="7"/>
      <c r="W142" s="7"/>
      <c r="X142" s="7"/>
      <c r="Y142" s="7"/>
      <c r="Z142" s="7"/>
      <c r="AA142" s="7"/>
    </row>
    <row r="143" spans="3:27" ht="18.75" thickBot="1">
      <c r="C143" s="150" t="s">
        <v>9</v>
      </c>
      <c r="D143" s="128" t="s">
        <v>446</v>
      </c>
      <c r="E143" s="73" t="s">
        <v>449</v>
      </c>
      <c r="F143" s="128" t="s">
        <v>733</v>
      </c>
      <c r="G143" s="73" t="s">
        <v>448</v>
      </c>
      <c r="H143" s="87"/>
      <c r="I143" s="118"/>
      <c r="J143" s="118"/>
      <c r="K143" s="118"/>
      <c r="L143" s="88"/>
      <c r="M143" s="7"/>
      <c r="N143" s="7"/>
      <c r="O143" s="7"/>
      <c r="P143" s="7"/>
      <c r="Q143" s="7"/>
      <c r="R143" s="7"/>
      <c r="S143" s="18"/>
      <c r="T143" s="18"/>
      <c r="U143" s="7"/>
      <c r="V143" s="7"/>
      <c r="W143" s="7"/>
      <c r="X143" s="7"/>
      <c r="Y143" s="7"/>
      <c r="Z143" s="7"/>
      <c r="AA143" s="7"/>
    </row>
    <row r="144" spans="3:27" ht="18">
      <c r="C144" s="151" t="s">
        <v>15</v>
      </c>
      <c r="D144" s="152">
        <v>48885</v>
      </c>
      <c r="E144" s="130">
        <v>0.410095298815476</v>
      </c>
      <c r="F144" s="152">
        <v>3834476972.44</v>
      </c>
      <c r="G144" s="130">
        <v>0.587509858782008</v>
      </c>
      <c r="H144" s="87"/>
      <c r="I144" s="118"/>
      <c r="J144" s="118"/>
      <c r="K144" s="118"/>
      <c r="L144" s="88"/>
      <c r="M144" s="7"/>
      <c r="N144" s="7"/>
      <c r="O144" s="7"/>
      <c r="P144" s="7"/>
      <c r="Q144" s="7"/>
      <c r="R144" s="7"/>
      <c r="S144" s="18"/>
      <c r="T144" s="18"/>
      <c r="U144" s="7"/>
      <c r="V144" s="7"/>
      <c r="W144" s="7"/>
      <c r="X144" s="7"/>
      <c r="Y144" s="7"/>
      <c r="Z144" s="7"/>
      <c r="AA144" s="7"/>
    </row>
    <row r="145" spans="3:27" ht="18">
      <c r="C145" s="75" t="s">
        <v>16</v>
      </c>
      <c r="D145" s="145">
        <v>70316</v>
      </c>
      <c r="E145" s="130">
        <v>0.5898795342438173</v>
      </c>
      <c r="F145" s="145">
        <v>2692045198.45</v>
      </c>
      <c r="G145" s="130">
        <v>0.4124690552958824</v>
      </c>
      <c r="H145" s="87"/>
      <c r="I145" s="118"/>
      <c r="J145" s="118"/>
      <c r="K145" s="118"/>
      <c r="L145" s="88"/>
      <c r="M145" s="7"/>
      <c r="N145" s="7"/>
      <c r="O145" s="7"/>
      <c r="P145" s="7"/>
      <c r="Q145" s="7"/>
      <c r="R145" s="7"/>
      <c r="S145" s="18"/>
      <c r="T145" s="18"/>
      <c r="U145" s="7"/>
      <c r="V145" s="7"/>
      <c r="W145" s="7"/>
      <c r="X145" s="7"/>
      <c r="Y145" s="7"/>
      <c r="Z145" s="7"/>
      <c r="AA145" s="7"/>
    </row>
    <row r="146" spans="3:27" ht="18.75" thickBot="1">
      <c r="C146" s="119" t="s">
        <v>141</v>
      </c>
      <c r="D146" s="153">
        <v>3</v>
      </c>
      <c r="E146" s="120">
        <v>2.5166940706687696E-05</v>
      </c>
      <c r="F146" s="153">
        <v>137620.64</v>
      </c>
      <c r="G146" s="120">
        <v>2.1085922109590848E-05</v>
      </c>
      <c r="H146" s="87"/>
      <c r="I146" s="118"/>
      <c r="J146" s="118"/>
      <c r="K146" s="118"/>
      <c r="L146" s="88"/>
      <c r="M146" s="7"/>
      <c r="N146" s="7"/>
      <c r="O146" s="7"/>
      <c r="P146" s="7"/>
      <c r="Q146" s="7"/>
      <c r="R146" s="7"/>
      <c r="S146" s="18"/>
      <c r="T146" s="18"/>
      <c r="U146" s="7"/>
      <c r="V146" s="7"/>
      <c r="W146" s="7"/>
      <c r="X146" s="7"/>
      <c r="Y146" s="7"/>
      <c r="Z146" s="7"/>
      <c r="AA146" s="7"/>
    </row>
    <row r="147" spans="3:27" ht="18.75" thickBot="1">
      <c r="C147" s="119" t="s">
        <v>282</v>
      </c>
      <c r="D147" s="154">
        <v>119204</v>
      </c>
      <c r="E147" s="120">
        <v>1</v>
      </c>
      <c r="F147" s="154">
        <v>6526659791.53</v>
      </c>
      <c r="G147" s="120">
        <v>1</v>
      </c>
      <c r="H147" s="87"/>
      <c r="I147" s="118"/>
      <c r="J147" s="118"/>
      <c r="K147" s="118"/>
      <c r="L147" s="88"/>
      <c r="M147" s="7"/>
      <c r="N147" s="7"/>
      <c r="O147" s="7"/>
      <c r="P147" s="7"/>
      <c r="Q147" s="7"/>
      <c r="R147" s="7"/>
      <c r="S147" s="18"/>
      <c r="T147" s="18"/>
      <c r="U147" s="7"/>
      <c r="V147" s="7"/>
      <c r="W147" s="7"/>
      <c r="X147" s="7"/>
      <c r="Y147" s="7"/>
      <c r="Z147" s="7"/>
      <c r="AA147" s="7"/>
    </row>
    <row r="148" spans="3:26" ht="18">
      <c r="C148" s="31"/>
      <c r="D148" s="137"/>
      <c r="E148" s="85"/>
      <c r="F148" s="137"/>
      <c r="G148" s="138"/>
      <c r="H148" s="87"/>
      <c r="I148" s="118"/>
      <c r="J148" s="118"/>
      <c r="K148" s="118"/>
      <c r="L148" s="7"/>
      <c r="M148" s="7"/>
      <c r="N148" s="7"/>
      <c r="O148" s="7"/>
      <c r="P148" s="7"/>
      <c r="Q148" s="7"/>
      <c r="R148" s="18"/>
      <c r="S148" s="18"/>
      <c r="T148" s="7"/>
      <c r="U148" s="7"/>
      <c r="V148" s="7"/>
      <c r="W148" s="7"/>
      <c r="X148" s="7"/>
      <c r="Y148" s="7"/>
      <c r="Z148" s="7"/>
    </row>
    <row r="149" spans="3:24" ht="18.75" thickBot="1">
      <c r="C149" s="31"/>
      <c r="D149" s="138"/>
      <c r="E149" s="138"/>
      <c r="F149" s="88"/>
      <c r="G149" s="88"/>
      <c r="H149" s="87"/>
      <c r="I149" s="118"/>
      <c r="J149" s="118"/>
      <c r="K149" s="118"/>
      <c r="L149" s="7"/>
      <c r="M149" s="7"/>
      <c r="N149" s="7"/>
      <c r="O149" s="7"/>
      <c r="P149" s="18"/>
      <c r="Q149" s="18"/>
      <c r="R149" s="7"/>
      <c r="S149" s="7"/>
      <c r="T149" s="7"/>
      <c r="U149" s="7"/>
      <c r="V149" s="7"/>
      <c r="W149" s="7"/>
      <c r="X149" s="7"/>
    </row>
    <row r="150" spans="3:24" ht="18">
      <c r="C150" s="151" t="s">
        <v>167</v>
      </c>
      <c r="D150" s="72" t="s">
        <v>730</v>
      </c>
      <c r="E150" s="72" t="s">
        <v>734</v>
      </c>
      <c r="F150" s="127" t="s">
        <v>447</v>
      </c>
      <c r="G150" s="72" t="s">
        <v>734</v>
      </c>
      <c r="H150" s="88"/>
      <c r="I150" s="88"/>
      <c r="J150" s="7"/>
      <c r="K150" s="7"/>
      <c r="L150" s="7"/>
      <c r="M150" s="7"/>
      <c r="N150" s="7"/>
      <c r="O150" s="7"/>
      <c r="P150" s="18"/>
      <c r="Q150" s="18"/>
      <c r="R150" s="7"/>
      <c r="S150" s="7"/>
      <c r="T150" s="7"/>
      <c r="U150" s="7"/>
      <c r="V150" s="7"/>
      <c r="W150" s="7"/>
      <c r="X150" s="7"/>
    </row>
    <row r="151" spans="3:24" ht="18.75" thickBot="1">
      <c r="C151" s="119" t="s">
        <v>733</v>
      </c>
      <c r="D151" s="73" t="s">
        <v>450</v>
      </c>
      <c r="E151" s="73" t="s">
        <v>449</v>
      </c>
      <c r="F151" s="128" t="s">
        <v>733</v>
      </c>
      <c r="G151" s="73" t="s">
        <v>448</v>
      </c>
      <c r="H151" s="88"/>
      <c r="I151" s="88"/>
      <c r="J151" s="7"/>
      <c r="K151" s="7"/>
      <c r="L151" s="7"/>
      <c r="M151" s="7"/>
      <c r="N151" s="7"/>
      <c r="O151" s="7"/>
      <c r="P151" s="18"/>
      <c r="Q151" s="18"/>
      <c r="R151" s="7"/>
      <c r="S151" s="7"/>
      <c r="T151" s="7"/>
      <c r="U151" s="7"/>
      <c r="V151" s="7"/>
      <c r="W151" s="7"/>
      <c r="X151" s="7"/>
    </row>
    <row r="152" spans="3:24" ht="18">
      <c r="C152" s="75" t="s">
        <v>687</v>
      </c>
      <c r="D152" s="155">
        <v>28100</v>
      </c>
      <c r="E152" s="156">
        <v>0.352156803769707</v>
      </c>
      <c r="F152" s="157">
        <v>812663694.29</v>
      </c>
      <c r="G152" s="156">
        <v>0.12451448677386828</v>
      </c>
      <c r="H152" s="88"/>
      <c r="I152" s="88"/>
      <c r="J152" s="7"/>
      <c r="K152" s="7"/>
      <c r="L152" s="7"/>
      <c r="M152" s="7"/>
      <c r="N152" s="7"/>
      <c r="O152" s="7"/>
      <c r="P152" s="18"/>
      <c r="Q152" s="18"/>
      <c r="R152" s="7"/>
      <c r="S152" s="7"/>
      <c r="T152" s="7"/>
      <c r="U152" s="7"/>
      <c r="V152" s="7"/>
      <c r="W152" s="7"/>
      <c r="X152" s="7"/>
    </row>
    <row r="153" spans="3:24" ht="18">
      <c r="C153" s="75" t="s">
        <v>688</v>
      </c>
      <c r="D153" s="155">
        <v>28494</v>
      </c>
      <c r="E153" s="156">
        <v>0.35709451838484096</v>
      </c>
      <c r="F153" s="157">
        <v>2078915685.55</v>
      </c>
      <c r="G153" s="156">
        <v>0.3185267429210761</v>
      </c>
      <c r="H153" s="88"/>
      <c r="I153" s="88"/>
      <c r="J153" s="7"/>
      <c r="K153" s="7"/>
      <c r="L153" s="7"/>
      <c r="M153" s="7"/>
      <c r="N153" s="7"/>
      <c r="O153" s="7"/>
      <c r="P153" s="18"/>
      <c r="Q153" s="18"/>
      <c r="R153" s="7"/>
      <c r="S153" s="7"/>
      <c r="T153" s="7"/>
      <c r="U153" s="7"/>
      <c r="V153" s="7"/>
      <c r="W153" s="7"/>
      <c r="X153" s="7"/>
    </row>
    <row r="154" spans="3:24" ht="18">
      <c r="C154" s="75" t="s">
        <v>689</v>
      </c>
      <c r="D154" s="155">
        <v>14099</v>
      </c>
      <c r="E154" s="156">
        <v>0.17669248314409605</v>
      </c>
      <c r="F154" s="157">
        <v>1713580774.43</v>
      </c>
      <c r="G154" s="156">
        <v>0.26255095702304065</v>
      </c>
      <c r="H154" s="88"/>
      <c r="I154" s="88"/>
      <c r="J154" s="7"/>
      <c r="K154" s="7"/>
      <c r="L154" s="7"/>
      <c r="M154" s="7"/>
      <c r="N154" s="7"/>
      <c r="O154" s="7"/>
      <c r="P154" s="18"/>
      <c r="Q154" s="18"/>
      <c r="R154" s="7"/>
      <c r="S154" s="7"/>
      <c r="T154" s="7"/>
      <c r="U154" s="7"/>
      <c r="V154" s="7"/>
      <c r="W154" s="7"/>
      <c r="X154" s="7"/>
    </row>
    <row r="155" spans="3:24" ht="18">
      <c r="C155" s="75" t="s">
        <v>690</v>
      </c>
      <c r="D155" s="155">
        <v>5326</v>
      </c>
      <c r="E155" s="156">
        <v>0.0667468731984861</v>
      </c>
      <c r="F155" s="157">
        <v>907999559.07</v>
      </c>
      <c r="G155" s="156">
        <v>0.1391216315960517</v>
      </c>
      <c r="H155" s="88"/>
      <c r="I155" s="88"/>
      <c r="J155" s="7"/>
      <c r="K155" s="7"/>
      <c r="L155" s="7"/>
      <c r="M155" s="7"/>
      <c r="N155" s="7"/>
      <c r="O155" s="7"/>
      <c r="P155" s="18"/>
      <c r="Q155" s="18"/>
      <c r="R155" s="7"/>
      <c r="S155" s="7"/>
      <c r="T155" s="7"/>
      <c r="U155" s="7"/>
      <c r="V155" s="7"/>
      <c r="W155" s="7"/>
      <c r="X155" s="7"/>
    </row>
    <row r="156" spans="3:24" ht="18">
      <c r="C156" s="75" t="s">
        <v>691</v>
      </c>
      <c r="D156" s="155">
        <v>2129</v>
      </c>
      <c r="E156" s="156">
        <v>0.02668120410055894</v>
      </c>
      <c r="F156" s="157">
        <v>469716557.9</v>
      </c>
      <c r="G156" s="156">
        <v>0.07196890490746533</v>
      </c>
      <c r="H156" s="88"/>
      <c r="I156" s="88"/>
      <c r="J156" s="7"/>
      <c r="K156" s="7"/>
      <c r="L156" s="7"/>
      <c r="M156" s="7"/>
      <c r="N156" s="7"/>
      <c r="O156" s="7"/>
      <c r="P156" s="18"/>
      <c r="Q156" s="18"/>
      <c r="R156" s="7"/>
      <c r="S156" s="7"/>
      <c r="T156" s="7"/>
      <c r="U156" s="7"/>
      <c r="V156" s="7"/>
      <c r="W156" s="7"/>
      <c r="X156" s="7"/>
    </row>
    <row r="157" spans="3:24" ht="18">
      <c r="C157" s="75" t="s">
        <v>692</v>
      </c>
      <c r="D157" s="155">
        <v>792</v>
      </c>
      <c r="E157" s="156">
        <v>0.009925558312655087</v>
      </c>
      <c r="F157" s="157">
        <v>213816192.44</v>
      </c>
      <c r="G157" s="156">
        <v>0.03276043171692217</v>
      </c>
      <c r="H157" s="88"/>
      <c r="I157" s="88"/>
      <c r="J157" s="7"/>
      <c r="K157" s="7"/>
      <c r="L157" s="7"/>
      <c r="M157" s="7"/>
      <c r="N157" s="7"/>
      <c r="O157" s="7"/>
      <c r="P157" s="18"/>
      <c r="Q157" s="18"/>
      <c r="R157" s="7"/>
      <c r="S157" s="7"/>
      <c r="T157" s="7"/>
      <c r="U157" s="7"/>
      <c r="V157" s="7"/>
      <c r="W157" s="7"/>
      <c r="X157" s="7"/>
    </row>
    <row r="158" spans="3:24" ht="18">
      <c r="C158" s="75" t="s">
        <v>931</v>
      </c>
      <c r="D158" s="155">
        <v>388</v>
      </c>
      <c r="E158" s="156">
        <v>0.00486252099155325</v>
      </c>
      <c r="F158" s="157">
        <v>124660955.58</v>
      </c>
      <c r="G158" s="156">
        <v>0.019100268676755496</v>
      </c>
      <c r="H158" s="88"/>
      <c r="I158" s="88"/>
      <c r="J158" s="7"/>
      <c r="K158" s="7"/>
      <c r="L158" s="7"/>
      <c r="M158" s="7"/>
      <c r="N158" s="7"/>
      <c r="O158" s="7"/>
      <c r="P158" s="18"/>
      <c r="Q158" s="18"/>
      <c r="R158" s="7"/>
      <c r="S158" s="7"/>
      <c r="T158" s="7"/>
      <c r="U158" s="7"/>
      <c r="V158" s="7"/>
      <c r="W158" s="7"/>
      <c r="X158" s="7"/>
    </row>
    <row r="159" spans="3:24" ht="18">
      <c r="C159" s="75" t="s">
        <v>932</v>
      </c>
      <c r="D159" s="155">
        <v>196</v>
      </c>
      <c r="E159" s="156">
        <v>0.0024563250369701983</v>
      </c>
      <c r="F159" s="157">
        <v>72329591.99</v>
      </c>
      <c r="G159" s="156">
        <v>0.011082175921574162</v>
      </c>
      <c r="H159" s="88"/>
      <c r="I159" s="88"/>
      <c r="J159" s="7"/>
      <c r="K159" s="7"/>
      <c r="L159" s="7"/>
      <c r="M159" s="7"/>
      <c r="N159" s="7"/>
      <c r="O159" s="7"/>
      <c r="P159" s="18"/>
      <c r="Q159" s="18"/>
      <c r="R159" s="7"/>
      <c r="S159" s="7"/>
      <c r="T159" s="7"/>
      <c r="U159" s="7"/>
      <c r="V159" s="7"/>
      <c r="W159" s="7"/>
      <c r="X159" s="7"/>
    </row>
    <row r="160" spans="3:24" ht="18">
      <c r="C160" s="75" t="s">
        <v>933</v>
      </c>
      <c r="D160" s="155">
        <v>107</v>
      </c>
      <c r="E160" s="156">
        <v>0.0013409529538561797</v>
      </c>
      <c r="F160" s="157">
        <v>45150836.95</v>
      </c>
      <c r="G160" s="156">
        <v>0.006917908760710141</v>
      </c>
      <c r="H160" s="88"/>
      <c r="I160" s="88"/>
      <c r="J160" s="7"/>
      <c r="K160" s="7"/>
      <c r="L160" s="7"/>
      <c r="M160" s="7"/>
      <c r="N160" s="7"/>
      <c r="O160" s="7"/>
      <c r="P160" s="18"/>
      <c r="Q160" s="18"/>
      <c r="R160" s="7"/>
      <c r="S160" s="7"/>
      <c r="T160" s="7"/>
      <c r="U160" s="7"/>
      <c r="V160" s="7"/>
      <c r="W160" s="7"/>
      <c r="X160" s="7"/>
    </row>
    <row r="161" spans="3:24" ht="18">
      <c r="C161" s="75" t="s">
        <v>934</v>
      </c>
      <c r="D161" s="155">
        <v>67</v>
      </c>
      <c r="E161" s="156">
        <v>0.0008396621299847106</v>
      </c>
      <c r="F161" s="157">
        <v>31607970.93</v>
      </c>
      <c r="G161" s="156">
        <v>0.0048429015667431265</v>
      </c>
      <c r="H161" s="88"/>
      <c r="I161" s="88"/>
      <c r="J161" s="7"/>
      <c r="K161" s="7"/>
      <c r="L161" s="7"/>
      <c r="M161" s="7"/>
      <c r="N161" s="7"/>
      <c r="O161" s="7"/>
      <c r="P161" s="18"/>
      <c r="Q161" s="18"/>
      <c r="R161" s="7"/>
      <c r="S161" s="7"/>
      <c r="T161" s="7"/>
      <c r="U161" s="7"/>
      <c r="V161" s="7"/>
      <c r="W161" s="7"/>
      <c r="X161" s="7"/>
    </row>
    <row r="162" spans="3:24" ht="18">
      <c r="C162" s="75" t="s">
        <v>935</v>
      </c>
      <c r="D162" s="155">
        <v>36</v>
      </c>
      <c r="E162" s="156">
        <v>0.00045116174148432213</v>
      </c>
      <c r="F162" s="157">
        <v>18808176.72</v>
      </c>
      <c r="G162" s="156">
        <v>0.0028817461489885517</v>
      </c>
      <c r="H162" s="88"/>
      <c r="I162" s="88"/>
      <c r="J162" s="7"/>
      <c r="K162" s="7"/>
      <c r="L162" s="7"/>
      <c r="M162" s="7"/>
      <c r="N162" s="7"/>
      <c r="O162" s="7"/>
      <c r="P162" s="18"/>
      <c r="Q162" s="18"/>
      <c r="R162" s="7"/>
      <c r="S162" s="7"/>
      <c r="T162" s="7"/>
      <c r="U162" s="7"/>
      <c r="V162" s="7"/>
      <c r="W162" s="7"/>
      <c r="X162" s="7"/>
    </row>
    <row r="163" spans="3:24" ht="18">
      <c r="C163" s="75" t="s">
        <v>936</v>
      </c>
      <c r="D163" s="155">
        <v>25</v>
      </c>
      <c r="E163" s="156">
        <v>0.00031330676491966815</v>
      </c>
      <c r="F163" s="157">
        <v>14490965.44</v>
      </c>
      <c r="G163" s="156">
        <v>0.002220272835241958</v>
      </c>
      <c r="H163" s="158"/>
      <c r="I163" s="88"/>
      <c r="J163" s="7"/>
      <c r="K163" s="7"/>
      <c r="L163" s="7"/>
      <c r="M163" s="7"/>
      <c r="N163" s="7"/>
      <c r="O163" s="7"/>
      <c r="P163" s="18"/>
      <c r="Q163" s="18"/>
      <c r="R163" s="7"/>
      <c r="S163" s="7"/>
      <c r="T163" s="7"/>
      <c r="U163" s="7"/>
      <c r="V163" s="7"/>
      <c r="W163" s="7"/>
      <c r="X163" s="7"/>
    </row>
    <row r="164" spans="3:24" ht="18">
      <c r="C164" s="75" t="s">
        <v>937</v>
      </c>
      <c r="D164" s="155">
        <v>18</v>
      </c>
      <c r="E164" s="156">
        <v>0.00022558087074216106</v>
      </c>
      <c r="F164" s="157">
        <v>11178878.35</v>
      </c>
      <c r="G164" s="156">
        <v>0.001712802368603223</v>
      </c>
      <c r="H164" s="88"/>
      <c r="I164" s="88"/>
      <c r="J164" s="7"/>
      <c r="K164" s="7"/>
      <c r="L164" s="7"/>
      <c r="M164" s="7"/>
      <c r="N164" s="7"/>
      <c r="O164" s="7"/>
      <c r="P164" s="18"/>
      <c r="Q164" s="18"/>
      <c r="R164" s="7"/>
      <c r="S164" s="7"/>
      <c r="T164" s="7"/>
      <c r="U164" s="7"/>
      <c r="V164" s="7"/>
      <c r="W164" s="7"/>
      <c r="X164" s="7"/>
    </row>
    <row r="165" spans="3:24" ht="18">
      <c r="C165" s="75" t="s">
        <v>938</v>
      </c>
      <c r="D165" s="155">
        <v>12</v>
      </c>
      <c r="E165" s="156">
        <v>0.0001503872471614407</v>
      </c>
      <c r="F165" s="157">
        <v>8118522.19</v>
      </c>
      <c r="G165" s="156">
        <v>0.0012439015437170247</v>
      </c>
      <c r="H165" s="88"/>
      <c r="I165" s="88"/>
      <c r="J165" s="7"/>
      <c r="K165" s="7"/>
      <c r="L165" s="7"/>
      <c r="M165" s="7"/>
      <c r="N165" s="7"/>
      <c r="O165" s="7"/>
      <c r="P165" s="18"/>
      <c r="Q165" s="18"/>
      <c r="R165" s="7"/>
      <c r="S165" s="7"/>
      <c r="T165" s="7"/>
      <c r="U165" s="7"/>
      <c r="V165" s="7"/>
      <c r="W165" s="7"/>
      <c r="X165" s="7"/>
    </row>
    <row r="166" spans="3:24" ht="18.75" thickBot="1">
      <c r="C166" s="75" t="s">
        <v>939</v>
      </c>
      <c r="D166" s="155">
        <v>5</v>
      </c>
      <c r="E166" s="156">
        <v>6.266135298393363E-05</v>
      </c>
      <c r="F166" s="157">
        <v>3621429.7</v>
      </c>
      <c r="G166" s="156">
        <v>0.0005548672392423037</v>
      </c>
      <c r="H166" s="88"/>
      <c r="I166" s="88"/>
      <c r="J166" s="7"/>
      <c r="K166" s="7"/>
      <c r="L166" s="7"/>
      <c r="M166" s="7"/>
      <c r="N166" s="7"/>
      <c r="O166" s="7"/>
      <c r="P166" s="18"/>
      <c r="Q166" s="18"/>
      <c r="R166" s="7"/>
      <c r="S166" s="7"/>
      <c r="T166" s="7"/>
      <c r="U166" s="7"/>
      <c r="V166" s="7"/>
      <c r="W166" s="7"/>
      <c r="X166" s="7"/>
    </row>
    <row r="167" spans="3:24" ht="18.75" thickBot="1">
      <c r="C167" s="147" t="s">
        <v>282</v>
      </c>
      <c r="D167" s="275">
        <v>79794</v>
      </c>
      <c r="E167" s="136">
        <v>1</v>
      </c>
      <c r="F167" s="159">
        <v>6526659791.529999</v>
      </c>
      <c r="G167" s="136">
        <v>1</v>
      </c>
      <c r="H167" s="88"/>
      <c r="I167" s="88"/>
      <c r="J167" s="7"/>
      <c r="K167" s="7"/>
      <c r="L167" s="7"/>
      <c r="M167" s="7"/>
      <c r="N167" s="7"/>
      <c r="O167" s="7"/>
      <c r="P167" s="18"/>
      <c r="Q167" s="18"/>
      <c r="R167" s="7"/>
      <c r="S167" s="7"/>
      <c r="T167" s="7"/>
      <c r="U167" s="7"/>
      <c r="V167" s="7"/>
      <c r="W167" s="7"/>
      <c r="X167" s="7"/>
    </row>
    <row r="168" spans="3:24" ht="18">
      <c r="C168" s="37"/>
      <c r="D168" s="160"/>
      <c r="E168" s="37"/>
      <c r="F168" s="88"/>
      <c r="G168" s="88"/>
      <c r="H168" s="88"/>
      <c r="I168" s="88"/>
      <c r="J168" s="7"/>
      <c r="K168" s="7"/>
      <c r="L168" s="7"/>
      <c r="M168" s="7"/>
      <c r="N168" s="7"/>
      <c r="O168" s="7"/>
      <c r="P168" s="18"/>
      <c r="Q168" s="18"/>
      <c r="R168" s="7"/>
      <c r="S168" s="7"/>
      <c r="T168" s="7"/>
      <c r="U168" s="7"/>
      <c r="V168" s="7"/>
      <c r="W168" s="7"/>
      <c r="X168" s="7"/>
    </row>
    <row r="169" spans="3:24" ht="18">
      <c r="C169" s="37"/>
      <c r="D169" s="37"/>
      <c r="E169" s="37"/>
      <c r="F169" s="88"/>
      <c r="G169" s="88"/>
      <c r="H169" s="88"/>
      <c r="I169" s="88"/>
      <c r="J169" s="7"/>
      <c r="K169" s="7"/>
      <c r="L169" s="7"/>
      <c r="M169" s="7"/>
      <c r="N169" s="7"/>
      <c r="O169" s="7"/>
      <c r="P169" s="18"/>
      <c r="Q169" s="18"/>
      <c r="R169" s="7"/>
      <c r="S169" s="7"/>
      <c r="T169" s="7"/>
      <c r="U169" s="7"/>
      <c r="V169" s="7"/>
      <c r="W169" s="7"/>
      <c r="X169" s="7"/>
    </row>
    <row r="170" spans="3:24" ht="18.75" thickBot="1">
      <c r="C170" s="37"/>
      <c r="D170" s="37"/>
      <c r="E170" s="37"/>
      <c r="F170" s="88"/>
      <c r="G170" s="88"/>
      <c r="H170" s="88"/>
      <c r="I170" s="88"/>
      <c r="J170" s="7"/>
      <c r="K170" s="7"/>
      <c r="L170" s="7"/>
      <c r="M170" s="7"/>
      <c r="N170" s="7"/>
      <c r="O170" s="7"/>
      <c r="P170" s="18"/>
      <c r="Q170" s="18"/>
      <c r="R170" s="7"/>
      <c r="S170" s="7"/>
      <c r="T170" s="7"/>
      <c r="U170" s="7"/>
      <c r="V170" s="7"/>
      <c r="W170" s="7"/>
      <c r="X170" s="7"/>
    </row>
    <row r="171" spans="3:24" ht="18">
      <c r="C171" s="72" t="s">
        <v>17</v>
      </c>
      <c r="D171" s="72" t="s">
        <v>730</v>
      </c>
      <c r="E171" s="72" t="s">
        <v>734</v>
      </c>
      <c r="F171" s="127" t="s">
        <v>447</v>
      </c>
      <c r="G171" s="72" t="s">
        <v>734</v>
      </c>
      <c r="H171" s="88"/>
      <c r="I171" s="88"/>
      <c r="J171" s="7"/>
      <c r="K171" s="7"/>
      <c r="L171" s="7"/>
      <c r="M171" s="7"/>
      <c r="N171" s="7"/>
      <c r="O171" s="7"/>
      <c r="P171" s="18"/>
      <c r="Q171" s="18"/>
      <c r="R171" s="7"/>
      <c r="S171" s="7"/>
      <c r="T171" s="7"/>
      <c r="U171" s="7"/>
      <c r="V171" s="7"/>
      <c r="W171" s="7"/>
      <c r="X171" s="7"/>
    </row>
    <row r="172" spans="3:24" ht="18.75" thickBot="1">
      <c r="C172" s="73"/>
      <c r="D172" s="73" t="s">
        <v>450</v>
      </c>
      <c r="E172" s="73" t="s">
        <v>449</v>
      </c>
      <c r="F172" s="128" t="s">
        <v>733</v>
      </c>
      <c r="G172" s="73" t="s">
        <v>448</v>
      </c>
      <c r="H172" s="88"/>
      <c r="I172" s="88"/>
      <c r="J172" s="7"/>
      <c r="K172" s="7"/>
      <c r="L172" s="7"/>
      <c r="M172" s="7"/>
      <c r="N172" s="7"/>
      <c r="O172" s="7"/>
      <c r="P172" s="18"/>
      <c r="Q172" s="18"/>
      <c r="R172" s="7"/>
      <c r="S172" s="7"/>
      <c r="T172" s="7"/>
      <c r="U172" s="7"/>
      <c r="V172" s="7"/>
      <c r="W172" s="7"/>
      <c r="X172" s="7"/>
    </row>
    <row r="173" spans="3:24" ht="18">
      <c r="C173" s="93" t="s">
        <v>18</v>
      </c>
      <c r="D173" s="155">
        <v>3009</v>
      </c>
      <c r="E173" s="156">
        <v>0.037709602225731255</v>
      </c>
      <c r="F173" s="157">
        <v>230839644.6</v>
      </c>
      <c r="G173" s="156">
        <v>0.035368726419534396</v>
      </c>
      <c r="H173" s="88"/>
      <c r="I173" s="88"/>
      <c r="J173" s="7"/>
      <c r="K173" s="7"/>
      <c r="L173" s="7"/>
      <c r="M173" s="7"/>
      <c r="N173" s="7"/>
      <c r="O173" s="7"/>
      <c r="P173" s="18"/>
      <c r="Q173" s="18"/>
      <c r="R173" s="7"/>
      <c r="S173" s="7"/>
      <c r="T173" s="7"/>
      <c r="U173" s="7"/>
      <c r="V173" s="7"/>
      <c r="W173" s="7"/>
      <c r="X173" s="7"/>
    </row>
    <row r="174" spans="3:24" ht="18">
      <c r="C174" s="93" t="s">
        <v>19</v>
      </c>
      <c r="D174" s="155">
        <v>6866</v>
      </c>
      <c r="E174" s="156">
        <v>0.08604656991753766</v>
      </c>
      <c r="F174" s="157">
        <v>475971200.29</v>
      </c>
      <c r="G174" s="156">
        <v>0.07292722701858823</v>
      </c>
      <c r="H174" s="88"/>
      <c r="I174" s="88"/>
      <c r="J174" s="7"/>
      <c r="K174" s="7"/>
      <c r="L174" s="7"/>
      <c r="M174" s="7"/>
      <c r="N174" s="7"/>
      <c r="O174" s="7"/>
      <c r="P174" s="18"/>
      <c r="Q174" s="18"/>
      <c r="R174" s="7"/>
      <c r="S174" s="7"/>
      <c r="T174" s="7"/>
      <c r="U174" s="7"/>
      <c r="V174" s="7"/>
      <c r="W174" s="7"/>
      <c r="X174" s="7"/>
    </row>
    <row r="175" spans="3:24" ht="18">
      <c r="C175" s="93" t="s">
        <v>20</v>
      </c>
      <c r="D175" s="155">
        <v>3486</v>
      </c>
      <c r="E175" s="156">
        <v>0.043687495300398525</v>
      </c>
      <c r="F175" s="157">
        <v>507864115.28</v>
      </c>
      <c r="G175" s="156">
        <v>0.07781378706748017</v>
      </c>
      <c r="H175" s="88"/>
      <c r="I175" s="88"/>
      <c r="J175" s="7"/>
      <c r="K175" s="7"/>
      <c r="L175" s="7"/>
      <c r="M175" s="7"/>
      <c r="N175" s="7"/>
      <c r="O175" s="7"/>
      <c r="P175" s="18"/>
      <c r="Q175" s="18"/>
      <c r="R175" s="7"/>
      <c r="S175" s="7"/>
      <c r="T175" s="7"/>
      <c r="U175" s="7"/>
      <c r="V175" s="7"/>
      <c r="W175" s="7"/>
      <c r="X175" s="7"/>
    </row>
    <row r="176" spans="3:24" ht="18">
      <c r="C176" s="93" t="s">
        <v>451</v>
      </c>
      <c r="D176" s="155">
        <v>3194</v>
      </c>
      <c r="E176" s="156">
        <v>0.0400280722861368</v>
      </c>
      <c r="F176" s="157">
        <v>227809370.02</v>
      </c>
      <c r="G176" s="156">
        <v>0.03490443462606103</v>
      </c>
      <c r="H176" s="88"/>
      <c r="I176" s="88"/>
      <c r="J176" s="7"/>
      <c r="K176" s="7"/>
      <c r="L176" s="7"/>
      <c r="M176" s="7"/>
      <c r="N176" s="7"/>
      <c r="O176" s="7"/>
      <c r="P176" s="18"/>
      <c r="Q176" s="18"/>
      <c r="R176" s="7"/>
      <c r="S176" s="7"/>
      <c r="T176" s="7"/>
      <c r="U176" s="7"/>
      <c r="V176" s="7"/>
      <c r="W176" s="7"/>
      <c r="X176" s="7"/>
    </row>
    <row r="177" spans="3:24" ht="18">
      <c r="C177" s="93" t="s">
        <v>21</v>
      </c>
      <c r="D177" s="155">
        <v>7853</v>
      </c>
      <c r="E177" s="156">
        <v>0.09841592099656615</v>
      </c>
      <c r="F177" s="157">
        <v>588360749.35</v>
      </c>
      <c r="G177" s="156">
        <v>0.0901472986401938</v>
      </c>
      <c r="H177" s="88"/>
      <c r="I177" s="88"/>
      <c r="J177" s="7"/>
      <c r="K177" s="7"/>
      <c r="L177" s="7"/>
      <c r="M177" s="7"/>
      <c r="N177" s="7"/>
      <c r="O177" s="7"/>
      <c r="P177" s="18"/>
      <c r="Q177" s="18"/>
      <c r="R177" s="7"/>
      <c r="S177" s="7"/>
      <c r="T177" s="7"/>
      <c r="U177" s="7"/>
      <c r="V177" s="7"/>
      <c r="W177" s="7"/>
      <c r="X177" s="7"/>
    </row>
    <row r="178" spans="3:24" ht="18">
      <c r="C178" s="93" t="s">
        <v>23</v>
      </c>
      <c r="D178" s="155">
        <v>15855</v>
      </c>
      <c r="E178" s="156">
        <v>0.19869915031205354</v>
      </c>
      <c r="F178" s="157">
        <v>1684169080.94</v>
      </c>
      <c r="G178" s="156">
        <v>0.2580445641008648</v>
      </c>
      <c r="H178" s="88"/>
      <c r="I178" s="88"/>
      <c r="J178" s="7"/>
      <c r="K178" s="7"/>
      <c r="L178" s="7"/>
      <c r="M178" s="7"/>
      <c r="N178" s="7"/>
      <c r="O178" s="7"/>
      <c r="P178" s="18"/>
      <c r="Q178" s="18"/>
      <c r="R178" s="7"/>
      <c r="S178" s="7"/>
      <c r="T178" s="7"/>
      <c r="U178" s="7"/>
      <c r="V178" s="7"/>
      <c r="W178" s="7"/>
      <c r="X178" s="7"/>
    </row>
    <row r="179" spans="3:24" ht="18">
      <c r="C179" s="93" t="s">
        <v>24</v>
      </c>
      <c r="D179" s="155">
        <v>6486</v>
      </c>
      <c r="E179" s="156">
        <v>0.0812843070907587</v>
      </c>
      <c r="F179" s="157">
        <v>522350869.96</v>
      </c>
      <c r="G179" s="156">
        <v>0.0800334147396319</v>
      </c>
      <c r="H179" s="88"/>
      <c r="I179" s="88"/>
      <c r="J179" s="7"/>
      <c r="K179" s="7"/>
      <c r="L179" s="7"/>
      <c r="M179" s="7"/>
      <c r="N179" s="7"/>
      <c r="O179" s="7"/>
      <c r="P179" s="18"/>
      <c r="Q179" s="18"/>
      <c r="R179" s="7"/>
      <c r="S179" s="7"/>
      <c r="T179" s="7"/>
      <c r="U179" s="7"/>
      <c r="V179" s="7"/>
      <c r="W179" s="7"/>
      <c r="X179" s="7"/>
    </row>
    <row r="180" spans="3:24" ht="18">
      <c r="C180" s="93" t="s">
        <v>26</v>
      </c>
      <c r="D180" s="155">
        <v>5566</v>
      </c>
      <c r="E180" s="156">
        <v>0.06975461814171492</v>
      </c>
      <c r="F180" s="157">
        <v>439769450.93</v>
      </c>
      <c r="G180" s="156">
        <v>0.06738047714708718</v>
      </c>
      <c r="H180" s="88"/>
      <c r="I180" s="88"/>
      <c r="J180" s="7"/>
      <c r="K180" s="7"/>
      <c r="L180" s="7"/>
      <c r="M180" s="7"/>
      <c r="N180" s="7"/>
      <c r="O180" s="7"/>
      <c r="P180" s="18"/>
      <c r="Q180" s="18"/>
      <c r="R180" s="7"/>
      <c r="S180" s="7"/>
      <c r="T180" s="7"/>
      <c r="U180" s="7"/>
      <c r="V180" s="7"/>
      <c r="W180" s="7"/>
      <c r="X180" s="7"/>
    </row>
    <row r="181" spans="3:24" ht="18">
      <c r="C181" s="93" t="s">
        <v>452</v>
      </c>
      <c r="D181" s="155">
        <v>6506</v>
      </c>
      <c r="E181" s="156">
        <v>0.08153495250269444</v>
      </c>
      <c r="F181" s="157">
        <v>460739972.88</v>
      </c>
      <c r="G181" s="156">
        <v>0.07059353292444126</v>
      </c>
      <c r="H181" s="88"/>
      <c r="I181" s="88"/>
      <c r="J181" s="7"/>
      <c r="K181" s="7"/>
      <c r="L181" s="7"/>
      <c r="M181" s="7"/>
      <c r="N181" s="7"/>
      <c r="O181" s="7"/>
      <c r="P181" s="18"/>
      <c r="Q181" s="18"/>
      <c r="R181" s="7"/>
      <c r="S181" s="7"/>
      <c r="T181" s="7"/>
      <c r="U181" s="7"/>
      <c r="V181" s="7"/>
      <c r="W181" s="7"/>
      <c r="X181" s="7"/>
    </row>
    <row r="182" spans="3:24" ht="18">
      <c r="C182" s="93" t="s">
        <v>22</v>
      </c>
      <c r="D182" s="155">
        <v>10479</v>
      </c>
      <c r="E182" s="156">
        <v>0.1313256635837281</v>
      </c>
      <c r="F182" s="157">
        <v>682660127.54</v>
      </c>
      <c r="G182" s="156">
        <v>0.10459563533952312</v>
      </c>
      <c r="H182" s="88"/>
      <c r="I182" s="88"/>
      <c r="J182" s="7"/>
      <c r="K182" s="7"/>
      <c r="L182" s="7"/>
      <c r="M182" s="7"/>
      <c r="N182" s="7"/>
      <c r="O182" s="7"/>
      <c r="P182" s="18"/>
      <c r="Q182" s="18"/>
      <c r="R182" s="7"/>
      <c r="S182" s="7"/>
      <c r="T182" s="7"/>
      <c r="U182" s="7"/>
      <c r="V182" s="7"/>
      <c r="W182" s="7"/>
      <c r="X182" s="7"/>
    </row>
    <row r="183" spans="3:24" ht="16.5" customHeight="1">
      <c r="C183" s="93" t="s">
        <v>25</v>
      </c>
      <c r="D183" s="155">
        <v>3905</v>
      </c>
      <c r="E183" s="156">
        <v>0.04893851668045216</v>
      </c>
      <c r="F183" s="157">
        <v>265681686.27</v>
      </c>
      <c r="G183" s="156">
        <v>0.04070714496483937</v>
      </c>
      <c r="H183" s="88"/>
      <c r="I183" s="88"/>
      <c r="J183" s="7"/>
      <c r="K183" s="7"/>
      <c r="L183" s="7"/>
      <c r="M183" s="7"/>
      <c r="N183" s="7"/>
      <c r="O183" s="7"/>
      <c r="P183" s="18"/>
      <c r="Q183" s="18"/>
      <c r="R183" s="7"/>
      <c r="S183" s="7"/>
      <c r="T183" s="7"/>
      <c r="U183" s="7"/>
      <c r="V183" s="7"/>
      <c r="W183" s="7"/>
      <c r="X183" s="7"/>
    </row>
    <row r="184" spans="3:24" ht="18.75" thickBot="1">
      <c r="C184" s="93" t="s">
        <v>170</v>
      </c>
      <c r="D184" s="155">
        <v>6589</v>
      </c>
      <c r="E184" s="156">
        <v>0.08257513096222774</v>
      </c>
      <c r="F184" s="157">
        <v>440443523.47</v>
      </c>
      <c r="G184" s="156">
        <v>0.06748375701175469</v>
      </c>
      <c r="H184" s="88"/>
      <c r="I184" s="88"/>
      <c r="J184" s="7"/>
      <c r="K184" s="7"/>
      <c r="L184" s="7"/>
      <c r="M184" s="7"/>
      <c r="N184" s="7"/>
      <c r="O184" s="7"/>
      <c r="P184" s="18"/>
      <c r="Q184" s="18"/>
      <c r="R184" s="7"/>
      <c r="S184" s="7"/>
      <c r="T184" s="7"/>
      <c r="U184" s="7"/>
      <c r="V184" s="7"/>
      <c r="W184" s="7"/>
      <c r="X184" s="7"/>
    </row>
    <row r="185" spans="1:17" s="7" customFormat="1" ht="18.75" thickBot="1">
      <c r="A185" s="216"/>
      <c r="C185" s="147" t="s">
        <v>282</v>
      </c>
      <c r="D185" s="246">
        <v>79794</v>
      </c>
      <c r="E185" s="136">
        <v>1</v>
      </c>
      <c r="F185" s="246">
        <v>6526659791.530001</v>
      </c>
      <c r="G185" s="136">
        <v>1</v>
      </c>
      <c r="H185" s="161"/>
      <c r="I185" s="161"/>
      <c r="M185" s="161"/>
      <c r="N185" s="161"/>
      <c r="P185" s="18"/>
      <c r="Q185" s="18"/>
    </row>
    <row r="186" spans="1:17" s="7" customFormat="1" ht="18">
      <c r="A186" s="216"/>
      <c r="C186" s="37"/>
      <c r="D186" s="160"/>
      <c r="E186" s="37"/>
      <c r="F186" s="88"/>
      <c r="G186" s="161"/>
      <c r="H186" s="161"/>
      <c r="I186" s="161"/>
      <c r="M186" s="161"/>
      <c r="N186" s="161"/>
      <c r="P186" s="18"/>
      <c r="Q186" s="18"/>
    </row>
    <row r="187" spans="1:17" s="7" customFormat="1" ht="18.75" thickBot="1">
      <c r="A187" s="216"/>
      <c r="C187" s="37"/>
      <c r="D187" s="37"/>
      <c r="E187" s="37"/>
      <c r="F187" s="161"/>
      <c r="G187" s="161"/>
      <c r="H187" s="161"/>
      <c r="I187" s="161"/>
      <c r="M187" s="161"/>
      <c r="N187" s="161"/>
      <c r="P187" s="18"/>
      <c r="Q187" s="18"/>
    </row>
    <row r="188" spans="1:17" s="7" customFormat="1" ht="18">
      <c r="A188" s="216"/>
      <c r="C188" s="72" t="s">
        <v>467</v>
      </c>
      <c r="D188" s="72" t="s">
        <v>730</v>
      </c>
      <c r="E188" s="72" t="s">
        <v>734</v>
      </c>
      <c r="F188" s="127" t="s">
        <v>447</v>
      </c>
      <c r="G188" s="72" t="s">
        <v>734</v>
      </c>
      <c r="H188" s="161"/>
      <c r="I188" s="161"/>
      <c r="M188" s="161"/>
      <c r="N188" s="161"/>
      <c r="P188" s="18"/>
      <c r="Q188" s="18"/>
    </row>
    <row r="189" spans="1:17" s="7" customFormat="1" ht="18.75" thickBot="1">
      <c r="A189" s="216"/>
      <c r="C189" s="215" t="s">
        <v>672</v>
      </c>
      <c r="D189" s="73" t="s">
        <v>450</v>
      </c>
      <c r="E189" s="73" t="s">
        <v>449</v>
      </c>
      <c r="F189" s="128" t="s">
        <v>733</v>
      </c>
      <c r="G189" s="73" t="s">
        <v>448</v>
      </c>
      <c r="H189" s="161"/>
      <c r="I189" s="161"/>
      <c r="M189" s="161"/>
      <c r="N189" s="161"/>
      <c r="P189" s="18"/>
      <c r="Q189" s="18"/>
    </row>
    <row r="190" spans="1:17" s="7" customFormat="1" ht="18">
      <c r="A190" s="216"/>
      <c r="C190" s="75" t="s">
        <v>940</v>
      </c>
      <c r="D190" s="162">
        <v>13520</v>
      </c>
      <c r="E190" s="163">
        <v>0.16943629846855654</v>
      </c>
      <c r="F190" s="162">
        <v>375366934.26</v>
      </c>
      <c r="G190" s="163">
        <v>0.05751286971432676</v>
      </c>
      <c r="H190" s="161"/>
      <c r="I190" s="161"/>
      <c r="M190" s="161"/>
      <c r="P190" s="18"/>
      <c r="Q190" s="18"/>
    </row>
    <row r="191" spans="1:17" s="7" customFormat="1" ht="18">
      <c r="A191" s="216"/>
      <c r="C191" s="75" t="s">
        <v>941</v>
      </c>
      <c r="D191" s="162">
        <v>24906</v>
      </c>
      <c r="E191" s="163">
        <v>0.3121287314835702</v>
      </c>
      <c r="F191" s="162">
        <v>1669643669.18</v>
      </c>
      <c r="G191" s="163">
        <v>0.25581901347865366</v>
      </c>
      <c r="H191" s="161"/>
      <c r="I191" s="161"/>
      <c r="M191" s="161"/>
      <c r="P191" s="18"/>
      <c r="Q191" s="18"/>
    </row>
    <row r="192" spans="1:17" s="7" customFormat="1" ht="18">
      <c r="A192" s="216"/>
      <c r="C192" s="75" t="s">
        <v>942</v>
      </c>
      <c r="D192" s="162">
        <v>26579</v>
      </c>
      <c r="E192" s="163">
        <v>0.3330952201919944</v>
      </c>
      <c r="F192" s="162">
        <v>2694034771.31</v>
      </c>
      <c r="G192" s="163">
        <v>0.41277389313384993</v>
      </c>
      <c r="H192" s="161"/>
      <c r="I192" s="161"/>
      <c r="M192" s="161"/>
      <c r="P192" s="18"/>
      <c r="Q192" s="18"/>
    </row>
    <row r="193" spans="1:17" s="7" customFormat="1" ht="18">
      <c r="A193" s="216"/>
      <c r="C193" s="75" t="s">
        <v>943</v>
      </c>
      <c r="D193" s="162">
        <v>4380</v>
      </c>
      <c r="E193" s="163">
        <v>0.05489134521392586</v>
      </c>
      <c r="F193" s="162">
        <v>506441297.06</v>
      </c>
      <c r="G193" s="163">
        <v>0.07759578608911656</v>
      </c>
      <c r="H193" s="161"/>
      <c r="I193" s="161"/>
      <c r="M193" s="161"/>
      <c r="P193" s="18"/>
      <c r="Q193" s="18"/>
    </row>
    <row r="194" spans="1:17" s="7" customFormat="1" ht="18">
      <c r="A194" s="216"/>
      <c r="C194" s="75" t="s">
        <v>944</v>
      </c>
      <c r="D194" s="162">
        <v>4337</v>
      </c>
      <c r="E194" s="163">
        <v>0.05435245757826403</v>
      </c>
      <c r="F194" s="162">
        <v>536703183.29</v>
      </c>
      <c r="G194" s="163">
        <v>0.08223244361327195</v>
      </c>
      <c r="H194" s="161"/>
      <c r="I194" s="161"/>
      <c r="M194" s="161"/>
      <c r="P194" s="18"/>
      <c r="Q194" s="18"/>
    </row>
    <row r="195" spans="1:17" s="7" customFormat="1" ht="18">
      <c r="A195" s="216"/>
      <c r="C195" s="75" t="s">
        <v>945</v>
      </c>
      <c r="D195" s="162">
        <v>3536</v>
      </c>
      <c r="E195" s="163">
        <v>0.04431410883023786</v>
      </c>
      <c r="F195" s="162">
        <v>449461563.12</v>
      </c>
      <c r="G195" s="163">
        <v>0.06886548057909968</v>
      </c>
      <c r="H195" s="161"/>
      <c r="I195" s="161"/>
      <c r="M195" s="161"/>
      <c r="P195" s="18"/>
      <c r="Q195" s="18"/>
    </row>
    <row r="196" spans="1:17" s="7" customFormat="1" ht="18">
      <c r="A196" s="216"/>
      <c r="C196" s="75" t="s">
        <v>946</v>
      </c>
      <c r="D196" s="162">
        <v>1790</v>
      </c>
      <c r="E196" s="163">
        <v>0.02243276436824824</v>
      </c>
      <c r="F196" s="162">
        <v>211373359.26</v>
      </c>
      <c r="G196" s="163">
        <v>0.03238614636146818</v>
      </c>
      <c r="P196" s="18"/>
      <c r="Q196" s="18"/>
    </row>
    <row r="197" spans="1:17" s="7" customFormat="1" ht="18">
      <c r="A197" s="216"/>
      <c r="C197" s="75" t="s">
        <v>947</v>
      </c>
      <c r="D197" s="162">
        <v>732</v>
      </c>
      <c r="E197" s="163">
        <v>0.009173622076847883</v>
      </c>
      <c r="F197" s="162">
        <v>82007058.99</v>
      </c>
      <c r="G197" s="163">
        <v>0.012564935450814364</v>
      </c>
      <c r="P197" s="18"/>
      <c r="Q197" s="18"/>
    </row>
    <row r="198" spans="1:17" s="7" customFormat="1" ht="18.75" thickBot="1">
      <c r="A198" s="216"/>
      <c r="C198" s="75" t="s">
        <v>82</v>
      </c>
      <c r="D198" s="162">
        <v>14</v>
      </c>
      <c r="E198" s="163">
        <v>0.00017545178835501416</v>
      </c>
      <c r="F198" s="162">
        <v>1627955.06</v>
      </c>
      <c r="G198" s="163">
        <v>0.0002494315793988045</v>
      </c>
      <c r="H198" s="118"/>
      <c r="I198" s="118"/>
      <c r="P198" s="18"/>
      <c r="Q198" s="18"/>
    </row>
    <row r="199" spans="1:17" s="7" customFormat="1" ht="18.75" thickBot="1">
      <c r="A199" s="216"/>
      <c r="C199" s="147" t="s">
        <v>282</v>
      </c>
      <c r="D199" s="164">
        <v>79794</v>
      </c>
      <c r="E199" s="165">
        <v>1</v>
      </c>
      <c r="F199" s="164">
        <v>6526659791.530001</v>
      </c>
      <c r="G199" s="165">
        <v>1</v>
      </c>
      <c r="H199" s="88"/>
      <c r="I199" s="88"/>
      <c r="P199" s="18"/>
      <c r="Q199" s="18"/>
    </row>
    <row r="200" spans="1:17" s="7" customFormat="1" ht="18">
      <c r="A200" s="216"/>
      <c r="C200" s="166"/>
      <c r="D200" s="160"/>
      <c r="E200" s="37"/>
      <c r="F200" s="88"/>
      <c r="P200" s="18"/>
      <c r="Q200" s="18"/>
    </row>
    <row r="201" spans="1:17" s="7" customFormat="1" ht="18.75" thickBot="1">
      <c r="A201" s="216"/>
      <c r="C201" s="166"/>
      <c r="D201" s="160"/>
      <c r="E201" s="37"/>
      <c r="F201" s="88"/>
      <c r="P201" s="18"/>
      <c r="Q201" s="18"/>
    </row>
    <row r="202" spans="1:17" s="7" customFormat="1" ht="18">
      <c r="A202" s="216"/>
      <c r="C202" s="72" t="s">
        <v>240</v>
      </c>
      <c r="D202" s="72" t="s">
        <v>730</v>
      </c>
      <c r="E202" s="72" t="s">
        <v>734</v>
      </c>
      <c r="F202" s="127" t="s">
        <v>447</v>
      </c>
      <c r="G202" s="72" t="s">
        <v>734</v>
      </c>
      <c r="H202" s="88"/>
      <c r="I202" s="88"/>
      <c r="P202" s="18"/>
      <c r="Q202" s="18"/>
    </row>
    <row r="203" spans="1:17" s="7" customFormat="1" ht="18.75" thickBot="1">
      <c r="A203" s="216"/>
      <c r="C203" s="215" t="s">
        <v>241</v>
      </c>
      <c r="D203" s="73" t="s">
        <v>450</v>
      </c>
      <c r="E203" s="73" t="s">
        <v>449</v>
      </c>
      <c r="F203" s="128" t="s">
        <v>733</v>
      </c>
      <c r="G203" s="73" t="s">
        <v>448</v>
      </c>
      <c r="H203" s="88"/>
      <c r="I203" s="88"/>
      <c r="P203" s="18"/>
      <c r="Q203" s="18"/>
    </row>
    <row r="204" spans="1:17" s="7" customFormat="1" ht="18">
      <c r="A204" s="216"/>
      <c r="C204" s="75" t="s">
        <v>940</v>
      </c>
      <c r="D204" s="162">
        <v>20027</v>
      </c>
      <c r="E204" s="163">
        <v>0.2509837832418478</v>
      </c>
      <c r="F204" s="162">
        <v>635654514.72</v>
      </c>
      <c r="G204" s="163">
        <v>0.09739354202971072</v>
      </c>
      <c r="H204" s="88"/>
      <c r="I204" s="88"/>
      <c r="P204" s="18"/>
      <c r="Q204" s="18"/>
    </row>
    <row r="205" spans="1:17" s="7" customFormat="1" ht="18">
      <c r="A205" s="216"/>
      <c r="C205" s="75" t="s">
        <v>941</v>
      </c>
      <c r="D205" s="162">
        <v>27640</v>
      </c>
      <c r="E205" s="163">
        <v>0.3463919592951851</v>
      </c>
      <c r="F205" s="162">
        <v>1975194830.92</v>
      </c>
      <c r="G205" s="163">
        <v>0.3026348689850998</v>
      </c>
      <c r="H205" s="88"/>
      <c r="I205" s="88"/>
      <c r="P205" s="18"/>
      <c r="Q205" s="18"/>
    </row>
    <row r="206" spans="1:17" s="7" customFormat="1" ht="18">
      <c r="A206" s="216"/>
      <c r="C206" s="75" t="s">
        <v>942</v>
      </c>
      <c r="D206" s="162">
        <v>18558</v>
      </c>
      <c r="E206" s="163">
        <v>0.23257387773516805</v>
      </c>
      <c r="F206" s="162">
        <v>2065755031.33</v>
      </c>
      <c r="G206" s="163">
        <v>0.31651029735161657</v>
      </c>
      <c r="P206" s="18"/>
      <c r="Q206" s="18"/>
    </row>
    <row r="207" spans="1:17" s="7" customFormat="1" ht="18">
      <c r="A207" s="216"/>
      <c r="C207" s="75" t="s">
        <v>943</v>
      </c>
      <c r="D207" s="162">
        <v>2749</v>
      </c>
      <c r="E207" s="163">
        <v>0.03445121187056671</v>
      </c>
      <c r="F207" s="162">
        <v>362983204.62</v>
      </c>
      <c r="G207" s="163">
        <v>0.055615462765665064</v>
      </c>
      <c r="H207" s="167"/>
      <c r="I207" s="167"/>
      <c r="J207" s="168"/>
      <c r="K207" s="168"/>
      <c r="L207" s="168"/>
      <c r="M207" s="167"/>
      <c r="P207" s="18"/>
      <c r="Q207" s="18"/>
    </row>
    <row r="208" spans="1:17" s="7" customFormat="1" ht="18">
      <c r="A208" s="216"/>
      <c r="C208" s="75" t="s">
        <v>944</v>
      </c>
      <c r="D208" s="162">
        <v>2427</v>
      </c>
      <c r="E208" s="163">
        <v>0.030415820738401385</v>
      </c>
      <c r="F208" s="162">
        <v>336745643.7</v>
      </c>
      <c r="G208" s="163">
        <v>0.05159540323168262</v>
      </c>
      <c r="P208" s="18"/>
      <c r="Q208" s="18"/>
    </row>
    <row r="209" spans="1:17" s="7" customFormat="1" ht="18">
      <c r="A209" s="216"/>
      <c r="C209" s="75" t="s">
        <v>945</v>
      </c>
      <c r="D209" s="162">
        <v>2394</v>
      </c>
      <c r="E209" s="163">
        <v>0.030002255808707422</v>
      </c>
      <c r="F209" s="162">
        <v>324069962.61</v>
      </c>
      <c r="G209" s="163">
        <v>0.04965326414448064</v>
      </c>
      <c r="H209" s="88"/>
      <c r="I209" s="88"/>
      <c r="J209" s="88"/>
      <c r="K209" s="88"/>
      <c r="L209" s="88"/>
      <c r="M209" s="88"/>
      <c r="P209" s="18"/>
      <c r="Q209" s="18"/>
    </row>
    <row r="210" spans="1:17" s="7" customFormat="1" ht="18">
      <c r="A210" s="216"/>
      <c r="C210" s="75" t="s">
        <v>946</v>
      </c>
      <c r="D210" s="162">
        <v>2230</v>
      </c>
      <c r="E210" s="163">
        <v>0.027946963430834398</v>
      </c>
      <c r="F210" s="162">
        <v>313419113.92</v>
      </c>
      <c r="G210" s="163">
        <v>0.04802136528193809</v>
      </c>
      <c r="H210" s="88"/>
      <c r="I210" s="88"/>
      <c r="J210" s="88"/>
      <c r="K210" s="88"/>
      <c r="L210" s="88"/>
      <c r="M210" s="88"/>
      <c r="P210" s="18"/>
      <c r="Q210" s="18"/>
    </row>
    <row r="211" spans="1:17" s="7" customFormat="1" ht="18">
      <c r="A211" s="216"/>
      <c r="C211" s="75" t="s">
        <v>947</v>
      </c>
      <c r="D211" s="162">
        <v>1841</v>
      </c>
      <c r="E211" s="163">
        <v>0.023071910168684363</v>
      </c>
      <c r="F211" s="162">
        <v>248181433.58</v>
      </c>
      <c r="G211" s="163">
        <v>0.03802579596719267</v>
      </c>
      <c r="H211" s="88"/>
      <c r="I211" s="88"/>
      <c r="J211" s="88"/>
      <c r="K211" s="88"/>
      <c r="L211" s="88"/>
      <c r="M211" s="88"/>
      <c r="P211" s="18"/>
      <c r="Q211" s="18"/>
    </row>
    <row r="212" spans="1:17" s="7" customFormat="1" ht="18.75" thickBot="1">
      <c r="A212" s="216"/>
      <c r="C212" s="75" t="s">
        <v>82</v>
      </c>
      <c r="D212" s="162">
        <v>1928</v>
      </c>
      <c r="E212" s="163">
        <v>0.024162217710604807</v>
      </c>
      <c r="F212" s="162">
        <v>264656056.13</v>
      </c>
      <c r="G212" s="163">
        <v>0.04055000024261392</v>
      </c>
      <c r="H212" s="88"/>
      <c r="I212" s="88"/>
      <c r="J212" s="88"/>
      <c r="K212" s="88"/>
      <c r="L212" s="88"/>
      <c r="M212" s="88"/>
      <c r="P212" s="18"/>
      <c r="Q212" s="18"/>
    </row>
    <row r="213" spans="1:17" s="7" customFormat="1" ht="18.75" thickBot="1">
      <c r="A213" s="216"/>
      <c r="C213" s="147" t="s">
        <v>282</v>
      </c>
      <c r="D213" s="164">
        <v>79794</v>
      </c>
      <c r="E213" s="165">
        <v>1</v>
      </c>
      <c r="F213" s="164">
        <v>6526659791.53</v>
      </c>
      <c r="G213" s="165">
        <v>1</v>
      </c>
      <c r="H213" s="83"/>
      <c r="I213" s="83"/>
      <c r="J213" s="83"/>
      <c r="K213" s="83"/>
      <c r="L213" s="83"/>
      <c r="M213" s="83"/>
      <c r="P213" s="18"/>
      <c r="Q213" s="18"/>
    </row>
    <row r="214" spans="1:17" s="7" customFormat="1" ht="18">
      <c r="A214" s="216"/>
      <c r="D214" s="160"/>
      <c r="E214" s="37"/>
      <c r="F214" s="88"/>
      <c r="G214" s="83"/>
      <c r="H214" s="83"/>
      <c r="I214" s="83"/>
      <c r="J214" s="83"/>
      <c r="K214" s="83"/>
      <c r="L214" s="83"/>
      <c r="M214" s="83"/>
      <c r="P214" s="18"/>
      <c r="Q214" s="18"/>
    </row>
    <row r="215" spans="1:17" s="7" customFormat="1" ht="18">
      <c r="A215" s="216"/>
      <c r="C215" s="169"/>
      <c r="D215" s="58"/>
      <c r="E215" s="37"/>
      <c r="F215" s="83"/>
      <c r="G215" s="83"/>
      <c r="H215" s="83"/>
      <c r="I215" s="83"/>
      <c r="J215" s="83"/>
      <c r="K215" s="83"/>
      <c r="L215" s="83"/>
      <c r="M215" s="83"/>
      <c r="P215" s="18"/>
      <c r="Q215" s="18"/>
    </row>
    <row r="218" spans="1:17" s="20" customFormat="1" ht="18.75" thickBot="1">
      <c r="A218" s="217"/>
      <c r="C218" s="8" t="s">
        <v>685</v>
      </c>
      <c r="D218" s="9"/>
      <c r="E218" s="9"/>
      <c r="F218" s="9"/>
      <c r="G218" s="9"/>
      <c r="H218" s="10"/>
      <c r="I218" s="9"/>
      <c r="J218" s="9"/>
      <c r="K218" s="9"/>
      <c r="L218" s="9"/>
      <c r="M218" s="9"/>
      <c r="N218" s="9"/>
      <c r="O218" s="9"/>
      <c r="P218" s="9"/>
      <c r="Q218" s="9"/>
    </row>
    <row r="220" spans="1:4" s="20" customFormat="1" ht="18">
      <c r="A220" s="217"/>
      <c r="B220" s="16"/>
      <c r="C220" s="59" t="s">
        <v>963</v>
      </c>
      <c r="D220" s="171">
        <v>39049</v>
      </c>
    </row>
    <row r="221" spans="1:4" s="20" customFormat="1" ht="18">
      <c r="A221" s="217"/>
      <c r="B221" s="16"/>
      <c r="C221" s="59" t="s">
        <v>964</v>
      </c>
      <c r="D221" s="171">
        <v>39844</v>
      </c>
    </row>
    <row r="222" spans="1:6" s="20" customFormat="1" ht="20.25">
      <c r="A222" s="217"/>
      <c r="F222" s="263" t="s">
        <v>968</v>
      </c>
    </row>
    <row r="223" s="20" customFormat="1" ht="18.75" thickBot="1">
      <c r="A223" s="217"/>
    </row>
    <row r="224" spans="1:16" s="20" customFormat="1" ht="54.75" thickBot="1">
      <c r="A224" s="217"/>
      <c r="C224" s="172" t="s">
        <v>465</v>
      </c>
      <c r="D224" s="173" t="s">
        <v>464</v>
      </c>
      <c r="E224" s="173" t="s">
        <v>180</v>
      </c>
      <c r="F224" s="173" t="s">
        <v>460</v>
      </c>
      <c r="G224" s="173" t="s">
        <v>965</v>
      </c>
      <c r="H224" s="173" t="s">
        <v>144</v>
      </c>
      <c r="I224" s="173" t="s">
        <v>27</v>
      </c>
      <c r="J224" s="173" t="s">
        <v>966</v>
      </c>
      <c r="K224" s="173" t="s">
        <v>919</v>
      </c>
      <c r="L224" s="173" t="s">
        <v>920</v>
      </c>
      <c r="M224" s="173" t="s">
        <v>921</v>
      </c>
      <c r="N224" s="173" t="s">
        <v>922</v>
      </c>
      <c r="O224" s="173" t="s">
        <v>952</v>
      </c>
      <c r="P224" s="173" t="s">
        <v>923</v>
      </c>
    </row>
    <row r="225" spans="1:16" s="20" customFormat="1" ht="18">
      <c r="A225" s="217"/>
      <c r="C225" s="74"/>
      <c r="D225" s="74"/>
      <c r="E225" s="74"/>
      <c r="F225" s="74"/>
      <c r="G225" s="74"/>
      <c r="H225" s="74"/>
      <c r="I225" s="74"/>
      <c r="J225" s="74"/>
      <c r="K225" s="74"/>
      <c r="L225" s="74"/>
      <c r="M225" s="74"/>
      <c r="N225" s="74"/>
      <c r="O225" s="74"/>
      <c r="P225" s="74"/>
    </row>
    <row r="226" spans="1:16" s="20" customFormat="1" ht="18">
      <c r="A226" s="217"/>
      <c r="C226" s="74" t="s">
        <v>370</v>
      </c>
      <c r="D226" s="74" t="s">
        <v>371</v>
      </c>
      <c r="E226" s="74" t="s">
        <v>164</v>
      </c>
      <c r="F226" s="74" t="s">
        <v>461</v>
      </c>
      <c r="G226" s="174">
        <v>937500000</v>
      </c>
      <c r="H226" s="174">
        <v>-937500000</v>
      </c>
      <c r="I226" s="174">
        <v>0</v>
      </c>
      <c r="J226" s="174" t="s">
        <v>924</v>
      </c>
      <c r="K226" s="175">
        <v>0.0003</v>
      </c>
      <c r="L226" s="278" t="s">
        <v>255</v>
      </c>
      <c r="M226" s="176" t="s">
        <v>255</v>
      </c>
      <c r="N226" s="174" t="s">
        <v>255</v>
      </c>
      <c r="O226" s="177">
        <v>40742</v>
      </c>
      <c r="P226" s="177">
        <v>48122</v>
      </c>
    </row>
    <row r="227" spans="1:16" s="20" customFormat="1" ht="18">
      <c r="A227" s="217"/>
      <c r="C227" s="74" t="s">
        <v>28</v>
      </c>
      <c r="D227" s="74" t="s">
        <v>372</v>
      </c>
      <c r="E227" s="74" t="s">
        <v>164</v>
      </c>
      <c r="F227" s="74" t="s">
        <v>461</v>
      </c>
      <c r="G227" s="174">
        <v>1250000000</v>
      </c>
      <c r="H227" s="174">
        <v>-283250845.0513811</v>
      </c>
      <c r="I227" s="174">
        <v>966749154.9486189</v>
      </c>
      <c r="J227" s="174" t="s">
        <v>925</v>
      </c>
      <c r="K227" s="175">
        <v>0.0006</v>
      </c>
      <c r="L227" s="175">
        <v>0.012025</v>
      </c>
      <c r="M227" s="176">
        <v>39923</v>
      </c>
      <c r="N227" s="174">
        <v>2906289.6470642854</v>
      </c>
      <c r="O227" s="177">
        <v>40742</v>
      </c>
      <c r="P227" s="177">
        <v>56523</v>
      </c>
    </row>
    <row r="228" spans="1:16" s="20" customFormat="1" ht="18">
      <c r="A228" s="217"/>
      <c r="C228" s="74" t="s">
        <v>29</v>
      </c>
      <c r="D228" s="74" t="s">
        <v>373</v>
      </c>
      <c r="E228" s="74" t="s">
        <v>164</v>
      </c>
      <c r="F228" s="74" t="s">
        <v>462</v>
      </c>
      <c r="G228" s="174">
        <v>937500000</v>
      </c>
      <c r="H228" s="174">
        <v>0</v>
      </c>
      <c r="I228" s="174">
        <v>937500000</v>
      </c>
      <c r="J228" s="174" t="s">
        <v>926</v>
      </c>
      <c r="K228" s="175">
        <v>0.001</v>
      </c>
      <c r="L228" s="175">
        <v>0.02553</v>
      </c>
      <c r="M228" s="176">
        <v>39923</v>
      </c>
      <c r="N228" s="174">
        <v>5983593.75</v>
      </c>
      <c r="O228" s="177">
        <v>40742</v>
      </c>
      <c r="P228" s="177">
        <v>56523</v>
      </c>
    </row>
    <row r="229" spans="1:16" s="20" customFormat="1" ht="18">
      <c r="A229" s="217"/>
      <c r="C229" s="74" t="s">
        <v>30</v>
      </c>
      <c r="D229" s="74" t="s">
        <v>374</v>
      </c>
      <c r="E229" s="74" t="s">
        <v>164</v>
      </c>
      <c r="F229" s="74" t="s">
        <v>463</v>
      </c>
      <c r="G229" s="174">
        <v>542000000</v>
      </c>
      <c r="H229" s="174">
        <v>0</v>
      </c>
      <c r="I229" s="174">
        <v>542000000</v>
      </c>
      <c r="J229" s="174" t="s">
        <v>927</v>
      </c>
      <c r="K229" s="175">
        <v>0.0011</v>
      </c>
      <c r="L229" s="175">
        <v>0.0234125</v>
      </c>
      <c r="M229" s="176">
        <v>39923</v>
      </c>
      <c r="N229" s="174">
        <v>3128936.301369863</v>
      </c>
      <c r="O229" s="177">
        <v>41292</v>
      </c>
      <c r="P229" s="177">
        <v>56523</v>
      </c>
    </row>
    <row r="230" spans="1:16" s="20" customFormat="1" ht="18">
      <c r="A230" s="217"/>
      <c r="C230" s="74" t="s">
        <v>189</v>
      </c>
      <c r="D230" s="74" t="s">
        <v>375</v>
      </c>
      <c r="E230" s="74" t="s">
        <v>970</v>
      </c>
      <c r="F230" s="74" t="s">
        <v>461</v>
      </c>
      <c r="G230" s="174">
        <v>33500000</v>
      </c>
      <c r="H230" s="174">
        <v>-33500000</v>
      </c>
      <c r="I230" s="174">
        <v>0</v>
      </c>
      <c r="J230" s="174" t="s">
        <v>925</v>
      </c>
      <c r="K230" s="175">
        <v>0.0009</v>
      </c>
      <c r="L230" s="175">
        <v>0.012325</v>
      </c>
      <c r="M230" s="176">
        <v>39923</v>
      </c>
      <c r="N230" s="174">
        <v>0</v>
      </c>
      <c r="O230" s="177">
        <v>40742</v>
      </c>
      <c r="P230" s="177">
        <v>56523</v>
      </c>
    </row>
    <row r="231" spans="1:16" s="20" customFormat="1" ht="18">
      <c r="A231" s="217"/>
      <c r="C231" s="74" t="s">
        <v>376</v>
      </c>
      <c r="D231" s="74" t="s">
        <v>377</v>
      </c>
      <c r="E231" s="74" t="s">
        <v>970</v>
      </c>
      <c r="F231" s="74" t="s">
        <v>461</v>
      </c>
      <c r="G231" s="174">
        <v>45000000</v>
      </c>
      <c r="H231" s="174">
        <v>0</v>
      </c>
      <c r="I231" s="174">
        <v>45000000</v>
      </c>
      <c r="J231" s="174" t="s">
        <v>925</v>
      </c>
      <c r="K231" s="175">
        <v>0.0016</v>
      </c>
      <c r="L231" s="175">
        <v>0.013025</v>
      </c>
      <c r="M231" s="176">
        <v>39923</v>
      </c>
      <c r="N231" s="174">
        <v>146531.25</v>
      </c>
      <c r="O231" s="177">
        <v>40742</v>
      </c>
      <c r="P231" s="177">
        <v>56523</v>
      </c>
    </row>
    <row r="232" spans="1:16" s="20" customFormat="1" ht="18">
      <c r="A232" s="217"/>
      <c r="C232" s="74" t="s">
        <v>145</v>
      </c>
      <c r="D232" s="74" t="s">
        <v>378</v>
      </c>
      <c r="E232" s="74" t="s">
        <v>970</v>
      </c>
      <c r="F232" s="74" t="s">
        <v>462</v>
      </c>
      <c r="G232" s="174">
        <v>37000000</v>
      </c>
      <c r="H232" s="174">
        <v>0</v>
      </c>
      <c r="I232" s="174">
        <v>37000000</v>
      </c>
      <c r="J232" s="174" t="s">
        <v>926</v>
      </c>
      <c r="K232" s="175">
        <v>0.0017</v>
      </c>
      <c r="L232" s="175">
        <v>0.02623</v>
      </c>
      <c r="M232" s="176">
        <v>39923</v>
      </c>
      <c r="N232" s="174">
        <v>242627.5</v>
      </c>
      <c r="O232" s="177">
        <v>41292</v>
      </c>
      <c r="P232" s="177">
        <v>56523</v>
      </c>
    </row>
    <row r="233" spans="1:16" s="20" customFormat="1" ht="18">
      <c r="A233" s="217"/>
      <c r="C233" s="74" t="s">
        <v>146</v>
      </c>
      <c r="D233" s="74" t="s">
        <v>379</v>
      </c>
      <c r="E233" s="74" t="s">
        <v>970</v>
      </c>
      <c r="F233" s="74" t="s">
        <v>463</v>
      </c>
      <c r="G233" s="174">
        <v>16750000</v>
      </c>
      <c r="H233" s="174">
        <v>0</v>
      </c>
      <c r="I233" s="174">
        <v>16750000</v>
      </c>
      <c r="J233" s="174" t="s">
        <v>927</v>
      </c>
      <c r="K233" s="175">
        <v>0.0017</v>
      </c>
      <c r="L233" s="175">
        <v>0.0240125</v>
      </c>
      <c r="M233" s="176">
        <v>39923</v>
      </c>
      <c r="N233" s="174">
        <v>99174.91438356164</v>
      </c>
      <c r="O233" s="177">
        <v>41292</v>
      </c>
      <c r="P233" s="177">
        <v>56523</v>
      </c>
    </row>
    <row r="234" spans="1:16" s="20" customFormat="1" ht="18">
      <c r="A234" s="217"/>
      <c r="C234" s="74" t="s">
        <v>190</v>
      </c>
      <c r="D234" s="74" t="s">
        <v>380</v>
      </c>
      <c r="E234" s="74" t="s">
        <v>165</v>
      </c>
      <c r="F234" s="74" t="s">
        <v>461</v>
      </c>
      <c r="G234" s="174">
        <v>26000000</v>
      </c>
      <c r="H234" s="174">
        <v>-26000000</v>
      </c>
      <c r="I234" s="174">
        <v>0</v>
      </c>
      <c r="J234" s="174" t="s">
        <v>925</v>
      </c>
      <c r="K234" s="175">
        <v>0.0017</v>
      </c>
      <c r="L234" s="175">
        <v>0.013125</v>
      </c>
      <c r="M234" s="176">
        <v>39923</v>
      </c>
      <c r="N234" s="174">
        <v>0</v>
      </c>
      <c r="O234" s="177">
        <v>40742</v>
      </c>
      <c r="P234" s="177">
        <v>56523</v>
      </c>
    </row>
    <row r="235" spans="1:16" s="20" customFormat="1" ht="18">
      <c r="A235" s="217"/>
      <c r="C235" s="74" t="s">
        <v>381</v>
      </c>
      <c r="D235" s="74" t="s">
        <v>382</v>
      </c>
      <c r="E235" s="74" t="s">
        <v>165</v>
      </c>
      <c r="F235" s="74" t="s">
        <v>461</v>
      </c>
      <c r="G235" s="174">
        <v>34500000</v>
      </c>
      <c r="H235" s="174">
        <v>0</v>
      </c>
      <c r="I235" s="174">
        <v>34500000</v>
      </c>
      <c r="J235" s="174" t="s">
        <v>925</v>
      </c>
      <c r="K235" s="175">
        <v>0.0025</v>
      </c>
      <c r="L235" s="175">
        <v>0.013925</v>
      </c>
      <c r="M235" s="176">
        <v>39923</v>
      </c>
      <c r="N235" s="174">
        <v>120103.125</v>
      </c>
      <c r="O235" s="177">
        <v>40742</v>
      </c>
      <c r="P235" s="177">
        <v>56523</v>
      </c>
    </row>
    <row r="236" spans="1:16" s="20" customFormat="1" ht="18">
      <c r="A236" s="217"/>
      <c r="C236" s="74" t="s">
        <v>456</v>
      </c>
      <c r="D236" s="74" t="s">
        <v>383</v>
      </c>
      <c r="E236" s="74" t="s">
        <v>165</v>
      </c>
      <c r="F236" s="74" t="s">
        <v>462</v>
      </c>
      <c r="G236" s="174">
        <v>27499999.999999996</v>
      </c>
      <c r="H236" s="174">
        <v>0</v>
      </c>
      <c r="I236" s="174">
        <v>27499999.999999996</v>
      </c>
      <c r="J236" s="174" t="s">
        <v>926</v>
      </c>
      <c r="K236" s="175">
        <v>0.0027</v>
      </c>
      <c r="L236" s="175">
        <v>0.02723</v>
      </c>
      <c r="M236" s="176">
        <v>39923</v>
      </c>
      <c r="N236" s="174">
        <v>187206.25</v>
      </c>
      <c r="O236" s="177">
        <v>41292</v>
      </c>
      <c r="P236" s="177">
        <v>56523</v>
      </c>
    </row>
    <row r="237" spans="1:16" s="20" customFormat="1" ht="18">
      <c r="A237" s="217"/>
      <c r="C237" s="74" t="s">
        <v>457</v>
      </c>
      <c r="D237" s="74" t="s">
        <v>384</v>
      </c>
      <c r="E237" s="74" t="s">
        <v>165</v>
      </c>
      <c r="F237" s="74" t="s">
        <v>463</v>
      </c>
      <c r="G237" s="174">
        <v>13750000</v>
      </c>
      <c r="H237" s="174">
        <v>0</v>
      </c>
      <c r="I237" s="174">
        <v>13750000</v>
      </c>
      <c r="J237" s="174" t="s">
        <v>927</v>
      </c>
      <c r="K237" s="175">
        <v>0.0027</v>
      </c>
      <c r="L237" s="175">
        <v>0.0250125</v>
      </c>
      <c r="M237" s="176">
        <v>39923</v>
      </c>
      <c r="N237" s="174">
        <v>84802.65410958906</v>
      </c>
      <c r="O237" s="177">
        <v>41292</v>
      </c>
      <c r="P237" s="177">
        <v>56523</v>
      </c>
    </row>
    <row r="238" spans="1:16" s="20" customFormat="1" ht="18">
      <c r="A238" s="217"/>
      <c r="C238" s="74" t="s">
        <v>455</v>
      </c>
      <c r="D238" s="74" t="s">
        <v>385</v>
      </c>
      <c r="E238" s="74" t="s">
        <v>166</v>
      </c>
      <c r="F238" s="74" t="s">
        <v>461</v>
      </c>
      <c r="G238" s="174">
        <v>40500000</v>
      </c>
      <c r="H238" s="174">
        <v>0</v>
      </c>
      <c r="I238" s="174">
        <v>40500000</v>
      </c>
      <c r="J238" s="174" t="s">
        <v>925</v>
      </c>
      <c r="K238" s="175">
        <v>0.0047</v>
      </c>
      <c r="L238" s="175">
        <v>0.016125</v>
      </c>
      <c r="M238" s="176">
        <v>39923</v>
      </c>
      <c r="N238" s="174">
        <v>163265.625</v>
      </c>
      <c r="O238" s="177">
        <v>40742</v>
      </c>
      <c r="P238" s="177">
        <v>56523</v>
      </c>
    </row>
    <row r="239" spans="1:16" s="20" customFormat="1" ht="18">
      <c r="A239" s="217"/>
      <c r="C239" s="74" t="s">
        <v>458</v>
      </c>
      <c r="D239" s="74" t="s">
        <v>386</v>
      </c>
      <c r="E239" s="74" t="s">
        <v>166</v>
      </c>
      <c r="F239" s="74" t="s">
        <v>462</v>
      </c>
      <c r="G239" s="174">
        <v>22500000</v>
      </c>
      <c r="H239" s="174">
        <v>0</v>
      </c>
      <c r="I239" s="174">
        <v>22500000</v>
      </c>
      <c r="J239" s="174" t="s">
        <v>926</v>
      </c>
      <c r="K239" s="175">
        <v>0.0045</v>
      </c>
      <c r="L239" s="175">
        <v>0.02903</v>
      </c>
      <c r="M239" s="176">
        <v>39923</v>
      </c>
      <c r="N239" s="174">
        <v>163293.75</v>
      </c>
      <c r="O239" s="177">
        <v>41292</v>
      </c>
      <c r="P239" s="177">
        <v>56523</v>
      </c>
    </row>
    <row r="240" spans="1:16" s="20" customFormat="1" ht="18">
      <c r="A240" s="217"/>
      <c r="C240" s="74" t="s">
        <v>459</v>
      </c>
      <c r="D240" s="74" t="s">
        <v>387</v>
      </c>
      <c r="E240" s="74" t="s">
        <v>166</v>
      </c>
      <c r="F240" s="74" t="s">
        <v>463</v>
      </c>
      <c r="G240" s="174">
        <v>6250000</v>
      </c>
      <c r="H240" s="174">
        <v>0</v>
      </c>
      <c r="I240" s="174">
        <v>6250000</v>
      </c>
      <c r="J240" s="174" t="s">
        <v>927</v>
      </c>
      <c r="K240" s="175">
        <v>0.0045</v>
      </c>
      <c r="L240" s="175">
        <v>0.0268125</v>
      </c>
      <c r="M240" s="176">
        <v>39923</v>
      </c>
      <c r="N240" s="174">
        <v>41320.63356164384</v>
      </c>
      <c r="O240" s="177">
        <v>41292</v>
      </c>
      <c r="P240" s="177">
        <v>56523</v>
      </c>
    </row>
    <row r="241" spans="1:16" s="20" customFormat="1" ht="18.75" thickBot="1">
      <c r="A241" s="217"/>
      <c r="C241" s="73"/>
      <c r="D241" s="73"/>
      <c r="E241" s="73"/>
      <c r="F241" s="73"/>
      <c r="G241" s="73"/>
      <c r="H241" s="73"/>
      <c r="I241" s="73"/>
      <c r="J241" s="73"/>
      <c r="K241" s="73"/>
      <c r="L241" s="73"/>
      <c r="M241" s="73"/>
      <c r="N241" s="73"/>
      <c r="O241" s="73"/>
      <c r="P241" s="73"/>
    </row>
    <row r="242" s="20" customFormat="1" ht="18">
      <c r="A242" s="217"/>
    </row>
    <row r="243" spans="1:17" s="7" customFormat="1" ht="18">
      <c r="A243" s="216"/>
      <c r="C243" s="20"/>
      <c r="D243" s="20"/>
      <c r="E243" s="20"/>
      <c r="F243" s="20"/>
      <c r="G243" s="87"/>
      <c r="H243" s="87"/>
      <c r="I243" s="87"/>
      <c r="J243" s="87"/>
      <c r="K243" s="87"/>
      <c r="P243" s="18"/>
      <c r="Q243" s="18"/>
    </row>
    <row r="244" spans="1:6" s="20" customFormat="1" ht="20.25">
      <c r="A244" s="217"/>
      <c r="C244" s="59" t="s">
        <v>963</v>
      </c>
      <c r="D244" s="171">
        <v>39295</v>
      </c>
      <c r="F244" s="263" t="s">
        <v>650</v>
      </c>
    </row>
    <row r="245" s="20" customFormat="1" ht="18.75" thickBot="1">
      <c r="A245" s="217"/>
    </row>
    <row r="246" spans="1:16" s="20" customFormat="1" ht="54.75" thickBot="1">
      <c r="A246" s="217"/>
      <c r="C246" s="172" t="s">
        <v>928</v>
      </c>
      <c r="D246" s="173" t="s">
        <v>464</v>
      </c>
      <c r="E246" s="173" t="s">
        <v>180</v>
      </c>
      <c r="F246" s="173" t="s">
        <v>460</v>
      </c>
      <c r="G246" s="173" t="s">
        <v>965</v>
      </c>
      <c r="H246" s="173" t="s">
        <v>144</v>
      </c>
      <c r="I246" s="173" t="s">
        <v>27</v>
      </c>
      <c r="J246" s="173" t="s">
        <v>966</v>
      </c>
      <c r="K246" s="173" t="s">
        <v>919</v>
      </c>
      <c r="L246" s="173" t="s">
        <v>920</v>
      </c>
      <c r="M246" s="173" t="s">
        <v>921</v>
      </c>
      <c r="N246" s="173" t="s">
        <v>922</v>
      </c>
      <c r="O246" s="173" t="s">
        <v>952</v>
      </c>
      <c r="P246" s="173" t="s">
        <v>923</v>
      </c>
    </row>
    <row r="247" spans="1:16" s="20" customFormat="1" ht="18">
      <c r="A247" s="217"/>
      <c r="C247" s="74"/>
      <c r="D247" s="74"/>
      <c r="E247" s="74"/>
      <c r="F247" s="74"/>
      <c r="G247" s="74"/>
      <c r="H247" s="74"/>
      <c r="I247" s="74"/>
      <c r="J247" s="74"/>
      <c r="K247" s="74"/>
      <c r="L247" s="74"/>
      <c r="M247" s="74"/>
      <c r="N247" s="74"/>
      <c r="O247" s="74"/>
      <c r="P247" s="74"/>
    </row>
    <row r="248" spans="1:16" s="20" customFormat="1" ht="18">
      <c r="A248" s="217"/>
      <c r="C248" s="74" t="s">
        <v>929</v>
      </c>
      <c r="D248" s="74" t="s">
        <v>696</v>
      </c>
      <c r="E248" s="74" t="s">
        <v>164</v>
      </c>
      <c r="F248" s="74" t="s">
        <v>461</v>
      </c>
      <c r="G248" s="174">
        <v>540000000</v>
      </c>
      <c r="H248" s="174">
        <v>-482668379.4009261</v>
      </c>
      <c r="I248" s="174">
        <v>57331620.59907389</v>
      </c>
      <c r="J248" s="174" t="s">
        <v>924</v>
      </c>
      <c r="K248" s="175">
        <v>0.0005</v>
      </c>
      <c r="L248" s="175">
        <v>0.0040938</v>
      </c>
      <c r="M248" s="176">
        <v>39862</v>
      </c>
      <c r="N248" s="174">
        <v>18906.726288461577</v>
      </c>
      <c r="O248" s="177">
        <v>41091</v>
      </c>
      <c r="P248" s="177">
        <v>48153</v>
      </c>
    </row>
    <row r="249" spans="1:16" s="20" customFormat="1" ht="18">
      <c r="A249" s="217"/>
      <c r="C249" s="74" t="s">
        <v>930</v>
      </c>
      <c r="D249" s="74" t="s">
        <v>697</v>
      </c>
      <c r="E249" s="74" t="s">
        <v>164</v>
      </c>
      <c r="F249" s="74" t="s">
        <v>462</v>
      </c>
      <c r="G249" s="174">
        <v>550000000</v>
      </c>
      <c r="H249" s="174">
        <v>-491606682.7231655</v>
      </c>
      <c r="I249" s="174">
        <v>58393317.27683449</v>
      </c>
      <c r="J249" s="174" t="s">
        <v>926</v>
      </c>
      <c r="K249" s="175">
        <v>0.0006</v>
      </c>
      <c r="L249" s="175">
        <v>0.02513</v>
      </c>
      <c r="M249" s="176">
        <v>39923</v>
      </c>
      <c r="N249" s="174">
        <v>366856.0157917128</v>
      </c>
      <c r="O249" s="177">
        <v>41091</v>
      </c>
      <c r="P249" s="177">
        <v>48153</v>
      </c>
    </row>
    <row r="250" spans="1:16" s="20" customFormat="1" ht="18">
      <c r="A250" s="217"/>
      <c r="C250" s="74" t="s">
        <v>28</v>
      </c>
      <c r="D250" s="74" t="s">
        <v>698</v>
      </c>
      <c r="E250" s="74" t="s">
        <v>164</v>
      </c>
      <c r="F250" s="74" t="s">
        <v>461</v>
      </c>
      <c r="G250" s="174">
        <v>450000000</v>
      </c>
      <c r="H250" s="174">
        <v>0</v>
      </c>
      <c r="I250" s="174">
        <v>450000000</v>
      </c>
      <c r="J250" s="174" t="s">
        <v>925</v>
      </c>
      <c r="K250" s="175">
        <v>0.0008</v>
      </c>
      <c r="L250" s="175">
        <v>0.012225</v>
      </c>
      <c r="M250" s="176">
        <v>39923</v>
      </c>
      <c r="N250" s="174">
        <v>1375312.5</v>
      </c>
      <c r="O250" s="177">
        <v>41091</v>
      </c>
      <c r="P250" s="177">
        <v>56523</v>
      </c>
    </row>
    <row r="251" spans="1:16" s="20" customFormat="1" ht="18">
      <c r="A251" s="217"/>
      <c r="C251" s="74" t="s">
        <v>29</v>
      </c>
      <c r="D251" s="74" t="s">
        <v>699</v>
      </c>
      <c r="E251" s="74" t="s">
        <v>164</v>
      </c>
      <c r="F251" s="74" t="s">
        <v>462</v>
      </c>
      <c r="G251" s="174">
        <v>685000000</v>
      </c>
      <c r="H251" s="174">
        <v>0</v>
      </c>
      <c r="I251" s="174">
        <v>685000000</v>
      </c>
      <c r="J251" s="174" t="s">
        <v>926</v>
      </c>
      <c r="K251" s="175">
        <v>0.0012</v>
      </c>
      <c r="L251" s="175">
        <v>0.02573</v>
      </c>
      <c r="M251" s="176">
        <v>39923</v>
      </c>
      <c r="N251" s="174">
        <v>4406262.5</v>
      </c>
      <c r="O251" s="177">
        <v>41091</v>
      </c>
      <c r="P251" s="177">
        <v>56523</v>
      </c>
    </row>
    <row r="252" spans="1:16" s="20" customFormat="1" ht="18">
      <c r="A252" s="217"/>
      <c r="C252" s="74" t="s">
        <v>30</v>
      </c>
      <c r="D252" s="74" t="s">
        <v>219</v>
      </c>
      <c r="E252" s="74" t="s">
        <v>164</v>
      </c>
      <c r="F252" s="74" t="s">
        <v>463</v>
      </c>
      <c r="G252" s="174">
        <v>775000000</v>
      </c>
      <c r="H252" s="174">
        <v>0</v>
      </c>
      <c r="I252" s="174">
        <v>775000000</v>
      </c>
      <c r="J252" s="174" t="s">
        <v>927</v>
      </c>
      <c r="K252" s="175">
        <v>0.0013</v>
      </c>
      <c r="L252" s="175">
        <v>0.023612499999999998</v>
      </c>
      <c r="M252" s="176">
        <v>39923</v>
      </c>
      <c r="N252" s="174">
        <v>4512251.7123287665</v>
      </c>
      <c r="O252" s="177">
        <v>41091</v>
      </c>
      <c r="P252" s="177">
        <v>56523</v>
      </c>
    </row>
    <row r="253" spans="1:16" s="20" customFormat="1" ht="18">
      <c r="A253" s="217"/>
      <c r="C253" s="74" t="s">
        <v>967</v>
      </c>
      <c r="D253" s="74" t="s">
        <v>700</v>
      </c>
      <c r="E253" s="74" t="s">
        <v>164</v>
      </c>
      <c r="F253" s="74" t="s">
        <v>461</v>
      </c>
      <c r="G253" s="174">
        <v>500000000</v>
      </c>
      <c r="H253" s="174">
        <v>0</v>
      </c>
      <c r="I253" s="174">
        <v>500000000</v>
      </c>
      <c r="J253" s="174" t="s">
        <v>925</v>
      </c>
      <c r="K253" s="175">
        <v>0.001</v>
      </c>
      <c r="L253" s="175">
        <v>0.012424999999999999</v>
      </c>
      <c r="M253" s="176">
        <v>39923</v>
      </c>
      <c r="N253" s="174">
        <v>1553125</v>
      </c>
      <c r="O253" s="177">
        <v>41091</v>
      </c>
      <c r="P253" s="177">
        <v>56523</v>
      </c>
    </row>
    <row r="254" spans="1:16" s="20" customFormat="1" ht="18">
      <c r="A254" s="217"/>
      <c r="C254" s="74" t="s">
        <v>189</v>
      </c>
      <c r="D254" s="74" t="s">
        <v>701</v>
      </c>
      <c r="E254" s="74" t="s">
        <v>970</v>
      </c>
      <c r="F254" s="74" t="s">
        <v>461</v>
      </c>
      <c r="G254" s="174">
        <v>36250000</v>
      </c>
      <c r="H254" s="174">
        <v>0</v>
      </c>
      <c r="I254" s="174">
        <v>36250000</v>
      </c>
      <c r="J254" s="174" t="s">
        <v>925</v>
      </c>
      <c r="K254" s="175">
        <v>0.0015</v>
      </c>
      <c r="L254" s="175">
        <v>0.012924999999999999</v>
      </c>
      <c r="M254" s="176">
        <v>39923</v>
      </c>
      <c r="N254" s="174">
        <v>117132.8125</v>
      </c>
      <c r="O254" s="177">
        <v>40269</v>
      </c>
      <c r="P254" s="177">
        <v>56523</v>
      </c>
    </row>
    <row r="255" spans="1:16" s="20" customFormat="1" ht="18">
      <c r="A255" s="217"/>
      <c r="C255" s="74" t="s">
        <v>145</v>
      </c>
      <c r="D255" s="74" t="s">
        <v>575</v>
      </c>
      <c r="E255" s="74" t="s">
        <v>970</v>
      </c>
      <c r="F255" s="74" t="s">
        <v>462</v>
      </c>
      <c r="G255" s="174">
        <v>70000000</v>
      </c>
      <c r="H255" s="174">
        <v>0</v>
      </c>
      <c r="I255" s="174">
        <v>70000000</v>
      </c>
      <c r="J255" s="174" t="s">
        <v>926</v>
      </c>
      <c r="K255" s="175">
        <v>0.002</v>
      </c>
      <c r="L255" s="175">
        <v>0.026529999999999998</v>
      </c>
      <c r="M255" s="176">
        <v>39923</v>
      </c>
      <c r="N255" s="174">
        <v>464275</v>
      </c>
      <c r="O255" s="177">
        <v>40269</v>
      </c>
      <c r="P255" s="177">
        <v>56523</v>
      </c>
    </row>
    <row r="256" spans="1:16" s="20" customFormat="1" ht="18">
      <c r="A256" s="217"/>
      <c r="C256" s="74" t="s">
        <v>146</v>
      </c>
      <c r="D256" s="74" t="s">
        <v>220</v>
      </c>
      <c r="E256" s="74" t="s">
        <v>970</v>
      </c>
      <c r="F256" s="74" t="s">
        <v>463</v>
      </c>
      <c r="G256" s="174">
        <v>12000000</v>
      </c>
      <c r="H256" s="174">
        <v>0</v>
      </c>
      <c r="I256" s="174">
        <v>12000000</v>
      </c>
      <c r="J256" s="174" t="s">
        <v>927</v>
      </c>
      <c r="K256" s="175">
        <v>0.002</v>
      </c>
      <c r="L256" s="175">
        <v>0.0243125</v>
      </c>
      <c r="M256" s="176">
        <v>39923</v>
      </c>
      <c r="N256" s="174">
        <v>71938.35616438356</v>
      </c>
      <c r="O256" s="177">
        <v>40269</v>
      </c>
      <c r="P256" s="177">
        <v>56523</v>
      </c>
    </row>
    <row r="257" spans="1:16" s="20" customFormat="1" ht="18">
      <c r="A257" s="217"/>
      <c r="C257" s="74" t="s">
        <v>190</v>
      </c>
      <c r="D257" s="74" t="s">
        <v>576</v>
      </c>
      <c r="E257" s="74" t="s">
        <v>165</v>
      </c>
      <c r="F257" s="74" t="s">
        <v>461</v>
      </c>
      <c r="G257" s="174">
        <v>20200000</v>
      </c>
      <c r="H257" s="174">
        <v>0</v>
      </c>
      <c r="I257" s="174">
        <v>20200000</v>
      </c>
      <c r="J257" s="174" t="s">
        <v>925</v>
      </c>
      <c r="K257" s="175">
        <v>0.003</v>
      </c>
      <c r="L257" s="175">
        <v>0.014425</v>
      </c>
      <c r="M257" s="176">
        <v>39923</v>
      </c>
      <c r="N257" s="174">
        <v>72846.25</v>
      </c>
      <c r="O257" s="177">
        <v>40269</v>
      </c>
      <c r="P257" s="177">
        <v>56523</v>
      </c>
    </row>
    <row r="258" spans="1:16" s="20" customFormat="1" ht="18">
      <c r="A258" s="217"/>
      <c r="C258" s="74" t="s">
        <v>456</v>
      </c>
      <c r="D258" s="74" t="s">
        <v>918</v>
      </c>
      <c r="E258" s="74" t="s">
        <v>165</v>
      </c>
      <c r="F258" s="74" t="s">
        <v>462</v>
      </c>
      <c r="G258" s="174">
        <v>28500000</v>
      </c>
      <c r="H258" s="174">
        <v>0</v>
      </c>
      <c r="I258" s="174">
        <v>28500000</v>
      </c>
      <c r="J258" s="174" t="s">
        <v>926</v>
      </c>
      <c r="K258" s="175">
        <v>0.0035</v>
      </c>
      <c r="L258" s="175">
        <v>0.02803</v>
      </c>
      <c r="M258" s="176">
        <v>39923</v>
      </c>
      <c r="N258" s="174">
        <v>199713.75</v>
      </c>
      <c r="O258" s="177">
        <v>40269</v>
      </c>
      <c r="P258" s="177">
        <v>56523</v>
      </c>
    </row>
    <row r="259" spans="1:16" s="20" customFormat="1" ht="18">
      <c r="A259" s="217"/>
      <c r="C259" s="74" t="s">
        <v>457</v>
      </c>
      <c r="D259" s="74" t="s">
        <v>221</v>
      </c>
      <c r="E259" s="74" t="s">
        <v>165</v>
      </c>
      <c r="F259" s="74" t="s">
        <v>463</v>
      </c>
      <c r="G259" s="174">
        <v>30000000</v>
      </c>
      <c r="H259" s="174">
        <v>0</v>
      </c>
      <c r="I259" s="174">
        <v>30000000</v>
      </c>
      <c r="J259" s="174" t="s">
        <v>927</v>
      </c>
      <c r="K259" s="175">
        <v>0.0035</v>
      </c>
      <c r="L259" s="175">
        <v>0.0258125</v>
      </c>
      <c r="M259" s="176">
        <v>39923</v>
      </c>
      <c r="N259" s="174">
        <v>190941.7808219178</v>
      </c>
      <c r="O259" s="177">
        <v>40269</v>
      </c>
      <c r="P259" s="177">
        <v>56523</v>
      </c>
    </row>
    <row r="260" spans="1:16" s="20" customFormat="1" ht="18">
      <c r="A260" s="217"/>
      <c r="C260" s="74" t="s">
        <v>455</v>
      </c>
      <c r="D260" s="74" t="s">
        <v>647</v>
      </c>
      <c r="E260" s="74" t="s">
        <v>166</v>
      </c>
      <c r="F260" s="74" t="s">
        <v>461</v>
      </c>
      <c r="G260" s="174">
        <v>25000000.000000004</v>
      </c>
      <c r="H260" s="174">
        <v>0</v>
      </c>
      <c r="I260" s="174">
        <v>25000000.000000004</v>
      </c>
      <c r="J260" s="174" t="s">
        <v>925</v>
      </c>
      <c r="K260" s="175">
        <v>0.0055</v>
      </c>
      <c r="L260" s="175">
        <v>0.016925</v>
      </c>
      <c r="M260" s="176">
        <v>39923</v>
      </c>
      <c r="N260" s="174">
        <v>105781.25</v>
      </c>
      <c r="O260" s="177">
        <v>40269</v>
      </c>
      <c r="P260" s="177">
        <v>56523</v>
      </c>
    </row>
    <row r="261" spans="1:16" s="20" customFormat="1" ht="18">
      <c r="A261" s="217"/>
      <c r="C261" s="74" t="s">
        <v>458</v>
      </c>
      <c r="D261" s="74" t="s">
        <v>648</v>
      </c>
      <c r="E261" s="74" t="s">
        <v>166</v>
      </c>
      <c r="F261" s="74" t="s">
        <v>462</v>
      </c>
      <c r="G261" s="174">
        <v>14000000</v>
      </c>
      <c r="H261" s="174">
        <v>0</v>
      </c>
      <c r="I261" s="174">
        <v>14000000</v>
      </c>
      <c r="J261" s="174" t="s">
        <v>926</v>
      </c>
      <c r="K261" s="175">
        <v>0.0055</v>
      </c>
      <c r="L261" s="175">
        <v>0.03003</v>
      </c>
      <c r="M261" s="176">
        <v>39923</v>
      </c>
      <c r="N261" s="174">
        <v>105105</v>
      </c>
      <c r="O261" s="177">
        <v>40269</v>
      </c>
      <c r="P261" s="177">
        <v>56523</v>
      </c>
    </row>
    <row r="262" spans="1:16" s="20" customFormat="1" ht="18">
      <c r="A262" s="217"/>
      <c r="C262" s="74" t="s">
        <v>459</v>
      </c>
      <c r="D262" s="74" t="s">
        <v>222</v>
      </c>
      <c r="E262" s="74" t="s">
        <v>166</v>
      </c>
      <c r="F262" s="74" t="s">
        <v>463</v>
      </c>
      <c r="G262" s="174">
        <v>18000000</v>
      </c>
      <c r="H262" s="174">
        <v>0</v>
      </c>
      <c r="I262" s="174">
        <v>18000000</v>
      </c>
      <c r="J262" s="174" t="s">
        <v>927</v>
      </c>
      <c r="K262" s="175">
        <v>0.0055</v>
      </c>
      <c r="L262" s="175">
        <v>0.0278125</v>
      </c>
      <c r="M262" s="176">
        <v>39923</v>
      </c>
      <c r="N262" s="174">
        <v>123441.7808219178</v>
      </c>
      <c r="O262" s="177">
        <v>40269</v>
      </c>
      <c r="P262" s="177">
        <v>56523</v>
      </c>
    </row>
    <row r="263" spans="1:16" s="20" customFormat="1" ht="18.75" thickBot="1">
      <c r="A263" s="217"/>
      <c r="C263" s="73"/>
      <c r="D263" s="73"/>
      <c r="E263" s="73"/>
      <c r="F263" s="73"/>
      <c r="G263" s="73"/>
      <c r="H263" s="73"/>
      <c r="I263" s="73"/>
      <c r="J263" s="73"/>
      <c r="K263" s="73"/>
      <c r="L263" s="73"/>
      <c r="M263" s="73"/>
      <c r="N263" s="73"/>
      <c r="O263" s="73"/>
      <c r="P263" s="73"/>
    </row>
    <row r="264" s="20" customFormat="1" ht="18">
      <c r="A264" s="217"/>
    </row>
    <row r="265" s="20" customFormat="1" ht="18">
      <c r="A265" s="217"/>
    </row>
    <row r="266" spans="1:6" s="20" customFormat="1" ht="20.25">
      <c r="A266" s="217"/>
      <c r="C266" s="59" t="s">
        <v>963</v>
      </c>
      <c r="D266" s="171">
        <v>39681</v>
      </c>
      <c r="F266" s="263" t="s">
        <v>666</v>
      </c>
    </row>
    <row r="267" s="20" customFormat="1" ht="18.75" thickBot="1">
      <c r="A267" s="217"/>
    </row>
    <row r="268" spans="1:16" s="20" customFormat="1" ht="54.75" thickBot="1">
      <c r="A268" s="217"/>
      <c r="C268" s="172" t="s">
        <v>667</v>
      </c>
      <c r="D268" s="173" t="s">
        <v>464</v>
      </c>
      <c r="E268" s="173" t="s">
        <v>180</v>
      </c>
      <c r="F268" s="173" t="s">
        <v>460</v>
      </c>
      <c r="G268" s="173" t="s">
        <v>965</v>
      </c>
      <c r="H268" s="173" t="s">
        <v>144</v>
      </c>
      <c r="I268" s="173" t="s">
        <v>27</v>
      </c>
      <c r="J268" s="173" t="s">
        <v>966</v>
      </c>
      <c r="K268" s="173" t="s">
        <v>919</v>
      </c>
      <c r="L268" s="173" t="s">
        <v>920</v>
      </c>
      <c r="M268" s="173" t="s">
        <v>921</v>
      </c>
      <c r="N268" s="173" t="s">
        <v>922</v>
      </c>
      <c r="O268" s="173" t="s">
        <v>952</v>
      </c>
      <c r="P268" s="173" t="s">
        <v>923</v>
      </c>
    </row>
    <row r="269" spans="1:16" s="20" customFormat="1" ht="18">
      <c r="A269" s="217"/>
      <c r="C269" s="74"/>
      <c r="D269" s="74"/>
      <c r="E269" s="74"/>
      <c r="F269" s="74"/>
      <c r="G269" s="74"/>
      <c r="H269" s="74"/>
      <c r="I269" s="74"/>
      <c r="J269" s="74"/>
      <c r="K269" s="74"/>
      <c r="L269" s="74"/>
      <c r="M269" s="74"/>
      <c r="N269" s="74"/>
      <c r="O269" s="74"/>
      <c r="P269" s="74"/>
    </row>
    <row r="270" spans="1:16" s="20" customFormat="1" ht="18">
      <c r="A270" s="217"/>
      <c r="C270" s="74" t="s">
        <v>370</v>
      </c>
      <c r="D270" s="74" t="s">
        <v>142</v>
      </c>
      <c r="E270" s="74" t="s">
        <v>164</v>
      </c>
      <c r="F270" s="74" t="s">
        <v>461</v>
      </c>
      <c r="G270" s="174">
        <v>150000000</v>
      </c>
      <c r="H270" s="174">
        <v>-30000000</v>
      </c>
      <c r="I270" s="174">
        <v>120000000</v>
      </c>
      <c r="J270" s="174" t="s">
        <v>925</v>
      </c>
      <c r="K270" s="175">
        <v>0.006</v>
      </c>
      <c r="L270" s="175">
        <v>0.017425</v>
      </c>
      <c r="M270" s="176">
        <v>39923</v>
      </c>
      <c r="N270" s="174">
        <v>522750</v>
      </c>
      <c r="O270" s="177">
        <v>40179</v>
      </c>
      <c r="P270" s="177">
        <v>56523</v>
      </c>
    </row>
    <row r="271" spans="1:16" s="20" customFormat="1" ht="18">
      <c r="A271" s="217"/>
      <c r="C271" s="74" t="s">
        <v>28</v>
      </c>
      <c r="D271" s="74" t="s">
        <v>143</v>
      </c>
      <c r="E271" s="74" t="s">
        <v>164</v>
      </c>
      <c r="F271" s="74" t="s">
        <v>462</v>
      </c>
      <c r="G271" s="174">
        <v>400000000</v>
      </c>
      <c r="H271" s="174">
        <v>-25842831.430000007</v>
      </c>
      <c r="I271" s="174">
        <v>374157168.57</v>
      </c>
      <c r="J271" s="174" t="s">
        <v>926</v>
      </c>
      <c r="K271" s="175">
        <v>0.009</v>
      </c>
      <c r="L271" s="175">
        <v>0.03353</v>
      </c>
      <c r="M271" s="176">
        <v>39923</v>
      </c>
      <c r="N271" s="174">
        <v>3136372.465538025</v>
      </c>
      <c r="O271" s="177">
        <v>41183</v>
      </c>
      <c r="P271" s="177">
        <v>56523</v>
      </c>
    </row>
    <row r="272" spans="1:16" s="20" customFormat="1" ht="18.75" thickBot="1">
      <c r="A272" s="217"/>
      <c r="C272" s="73"/>
      <c r="D272" s="73"/>
      <c r="E272" s="73"/>
      <c r="F272" s="73"/>
      <c r="G272" s="73"/>
      <c r="H272" s="73"/>
      <c r="I272" s="73"/>
      <c r="J272" s="73"/>
      <c r="K272" s="73"/>
      <c r="L272" s="73"/>
      <c r="M272" s="73"/>
      <c r="N272" s="73"/>
      <c r="O272" s="73"/>
      <c r="P272" s="73"/>
    </row>
    <row r="273" spans="1:16" s="20" customFormat="1" ht="18">
      <c r="A273" s="217"/>
      <c r="C273" s="87"/>
      <c r="D273" s="87"/>
      <c r="E273" s="87"/>
      <c r="F273" s="87"/>
      <c r="G273" s="87"/>
      <c r="H273" s="87"/>
      <c r="I273" s="87"/>
      <c r="J273" s="87"/>
      <c r="K273" s="87"/>
      <c r="L273" s="87"/>
      <c r="M273" s="87"/>
      <c r="N273" s="87"/>
      <c r="O273" s="87"/>
      <c r="P273" s="87"/>
    </row>
    <row r="274" spans="1:16" s="20" customFormat="1" ht="18">
      <c r="A274" s="217"/>
      <c r="C274" s="87"/>
      <c r="D274" s="87"/>
      <c r="E274" s="87"/>
      <c r="F274" s="87"/>
      <c r="G274" s="87"/>
      <c r="H274" s="87"/>
      <c r="I274" s="87"/>
      <c r="J274" s="87"/>
      <c r="K274" s="87"/>
      <c r="L274" s="87"/>
      <c r="M274" s="87"/>
      <c r="N274" s="87"/>
      <c r="O274" s="87"/>
      <c r="P274" s="87"/>
    </row>
    <row r="275" spans="1:16" s="20" customFormat="1" ht="18">
      <c r="A275" s="217"/>
      <c r="C275" s="87"/>
      <c r="D275" s="87"/>
      <c r="E275" s="87"/>
      <c r="F275" s="87"/>
      <c r="G275" s="87"/>
      <c r="H275" s="87"/>
      <c r="I275" s="87"/>
      <c r="J275" s="87"/>
      <c r="K275" s="87"/>
      <c r="L275" s="87"/>
      <c r="M275" s="87"/>
      <c r="N275" s="87"/>
      <c r="O275" s="87"/>
      <c r="P275" s="87"/>
    </row>
    <row r="276" spans="1:17" s="7" customFormat="1" ht="18.75" thickBot="1">
      <c r="A276" s="216"/>
      <c r="C276" s="20"/>
      <c r="D276" s="20"/>
      <c r="E276" s="20"/>
      <c r="F276" s="20"/>
      <c r="G276" s="87"/>
      <c r="H276" s="87"/>
      <c r="I276" s="87"/>
      <c r="J276" s="87"/>
      <c r="K276" s="87"/>
      <c r="P276" s="18"/>
      <c r="Q276" s="18"/>
    </row>
    <row r="277" spans="1:17" s="7" customFormat="1" ht="18">
      <c r="A277" s="216"/>
      <c r="C277" s="72" t="s">
        <v>649</v>
      </c>
      <c r="D277" s="72" t="s">
        <v>282</v>
      </c>
      <c r="E277" s="227" t="s">
        <v>958</v>
      </c>
      <c r="F277" s="127" t="s">
        <v>954</v>
      </c>
      <c r="G277" s="72" t="s">
        <v>956</v>
      </c>
      <c r="H277" s="72" t="s">
        <v>469</v>
      </c>
      <c r="Q277" s="18"/>
    </row>
    <row r="278" spans="1:17" s="7" customFormat="1" ht="18.75" thickBot="1">
      <c r="A278" s="216"/>
      <c r="C278" s="73"/>
      <c r="D278" s="73" t="s">
        <v>733</v>
      </c>
      <c r="E278" s="73"/>
      <c r="F278" s="128" t="s">
        <v>955</v>
      </c>
      <c r="G278" s="224" t="s">
        <v>957</v>
      </c>
      <c r="H278" s="73"/>
      <c r="Q278" s="18"/>
    </row>
    <row r="279" spans="1:17" s="7" customFormat="1" ht="18">
      <c r="A279" s="216"/>
      <c r="C279" s="184"/>
      <c r="D279" s="185"/>
      <c r="E279" s="185"/>
      <c r="F279" s="185"/>
      <c r="G279" s="189"/>
      <c r="H279" s="185"/>
      <c r="Q279" s="18"/>
    </row>
    <row r="280" spans="1:17" s="7" customFormat="1" ht="18">
      <c r="A280" s="216"/>
      <c r="C280" s="93" t="s">
        <v>468</v>
      </c>
      <c r="D280" s="187">
        <v>3800033998.0430217</v>
      </c>
      <c r="E280" s="130">
        <v>0.9194197954880381</v>
      </c>
      <c r="F280" s="130">
        <v>0.08058020451196188</v>
      </c>
      <c r="G280" s="130">
        <v>0.10039303993703906</v>
      </c>
      <c r="H280" s="130">
        <v>0.0925</v>
      </c>
      <c r="Q280" s="18"/>
    </row>
    <row r="281" spans="1:17" s="7" customFormat="1" ht="18">
      <c r="A281" s="216"/>
      <c r="C281" s="93" t="s">
        <v>31</v>
      </c>
      <c r="D281" s="187">
        <v>141735835.76</v>
      </c>
      <c r="E281" s="130">
        <v>0.03429304400826311</v>
      </c>
      <c r="F281" s="130">
        <v>0.04628716050369877</v>
      </c>
      <c r="G281" s="130">
        <v>0.06609999592877595</v>
      </c>
      <c r="H281" s="130">
        <v>0.0595</v>
      </c>
      <c r="Q281" s="18"/>
    </row>
    <row r="282" spans="1:17" s="7" customFormat="1" ht="18">
      <c r="A282" s="216"/>
      <c r="C282" s="93" t="s">
        <v>191</v>
      </c>
      <c r="D282" s="187">
        <v>109216100.69</v>
      </c>
      <c r="E282" s="130">
        <v>0.02642488067530809</v>
      </c>
      <c r="F282" s="130">
        <v>0.01986227982839068</v>
      </c>
      <c r="G282" s="130">
        <v>0.03967511525346787</v>
      </c>
      <c r="H282" s="130">
        <v>0.034</v>
      </c>
      <c r="Q282" s="18"/>
    </row>
    <row r="283" spans="1:17" s="7" customFormat="1" ht="18.75" thickBot="1">
      <c r="A283" s="216"/>
      <c r="C283" s="93" t="s">
        <v>32</v>
      </c>
      <c r="D283" s="187">
        <v>82092357.59</v>
      </c>
      <c r="E283" s="130">
        <v>0.01986227982839068</v>
      </c>
      <c r="F283" s="130">
        <v>0</v>
      </c>
      <c r="G283" s="130">
        <v>0.019812835425077186</v>
      </c>
      <c r="H283" s="130">
        <v>0.017</v>
      </c>
      <c r="Q283" s="18"/>
    </row>
    <row r="284" spans="1:17" s="7" customFormat="1" ht="18">
      <c r="A284" s="216"/>
      <c r="C284" s="93"/>
      <c r="D284" s="194">
        <v>4133078292.0830216</v>
      </c>
      <c r="E284" s="117">
        <v>1</v>
      </c>
      <c r="F284" s="130"/>
      <c r="G284" s="188"/>
      <c r="H284" s="225"/>
      <c r="Q284" s="18"/>
    </row>
    <row r="285" spans="1:17" s="7" customFormat="1" ht="18.75" thickBot="1">
      <c r="A285" s="216"/>
      <c r="C285" s="93"/>
      <c r="D285" s="187"/>
      <c r="E285" s="130"/>
      <c r="F285" s="130"/>
      <c r="G285" s="188"/>
      <c r="H285" s="225"/>
      <c r="I285" s="20"/>
      <c r="Q285" s="18"/>
    </row>
    <row r="286" spans="1:17" s="7" customFormat="1" ht="18">
      <c r="A286" s="216"/>
      <c r="C286" s="97"/>
      <c r="D286" s="250"/>
      <c r="E286" s="117"/>
      <c r="F286" s="117"/>
      <c r="G286" s="251"/>
      <c r="H286" s="252"/>
      <c r="I286" s="20"/>
      <c r="Q286" s="18"/>
    </row>
    <row r="287" spans="1:17" s="7" customFormat="1" ht="18">
      <c r="A287" s="219"/>
      <c r="B287" s="193"/>
      <c r="C287" s="93" t="s">
        <v>33</v>
      </c>
      <c r="D287" s="187">
        <v>81888000</v>
      </c>
      <c r="E287" s="130">
        <v>0.019812835425077186</v>
      </c>
      <c r="F287" s="130"/>
      <c r="G287" s="188"/>
      <c r="H287" s="226"/>
      <c r="I287" s="20"/>
      <c r="Q287" s="18"/>
    </row>
    <row r="288" spans="1:17" s="7" customFormat="1" ht="18.75" thickBot="1">
      <c r="A288" s="219"/>
      <c r="B288" s="193"/>
      <c r="C288" s="106"/>
      <c r="D288" s="191"/>
      <c r="E288" s="191"/>
      <c r="F288" s="120"/>
      <c r="G288" s="192"/>
      <c r="H288" s="120"/>
      <c r="I288" s="20"/>
      <c r="Q288" s="18"/>
    </row>
    <row r="289" spans="1:17" s="7" customFormat="1" ht="18.75" thickBot="1">
      <c r="A289" s="219"/>
      <c r="B289" s="193"/>
      <c r="C289" s="193"/>
      <c r="D289" s="193"/>
      <c r="E289" s="221"/>
      <c r="F289" s="222"/>
      <c r="G289" s="223"/>
      <c r="H289" s="222"/>
      <c r="I289" s="20"/>
      <c r="Q289" s="18"/>
    </row>
    <row r="290" spans="1:11" s="7" customFormat="1" ht="18">
      <c r="A290" s="216"/>
      <c r="C290" s="97" t="s">
        <v>150</v>
      </c>
      <c r="D290" s="247">
        <v>0</v>
      </c>
      <c r="E290" s="87"/>
      <c r="F290" s="87"/>
      <c r="G290" s="87"/>
      <c r="H290" s="87"/>
      <c r="I290" s="87"/>
      <c r="J290" s="87"/>
      <c r="K290" s="87"/>
    </row>
    <row r="291" spans="1:17" s="7" customFormat="1" ht="18">
      <c r="A291" s="216"/>
      <c r="C291" s="93" t="s">
        <v>151</v>
      </c>
      <c r="D291" s="248">
        <v>0</v>
      </c>
      <c r="E291" s="178"/>
      <c r="F291" s="179"/>
      <c r="G291" s="87"/>
      <c r="H291" s="87"/>
      <c r="I291" s="87"/>
      <c r="J291" s="87"/>
      <c r="K291" s="87"/>
      <c r="P291" s="18"/>
      <c r="Q291" s="18"/>
    </row>
    <row r="292" spans="1:17" s="7" customFormat="1" ht="18">
      <c r="A292" s="216"/>
      <c r="C292" s="93" t="s">
        <v>152</v>
      </c>
      <c r="D292" s="248">
        <v>0</v>
      </c>
      <c r="E292" s="178"/>
      <c r="I292" s="87"/>
      <c r="J292" s="87"/>
      <c r="K292" s="87"/>
      <c r="P292" s="18"/>
      <c r="Q292" s="18"/>
    </row>
    <row r="293" spans="1:17" s="7" customFormat="1" ht="18">
      <c r="A293" s="216"/>
      <c r="C293" s="93" t="s">
        <v>153</v>
      </c>
      <c r="D293" s="248">
        <v>0</v>
      </c>
      <c r="E293" s="178"/>
      <c r="I293" s="87"/>
      <c r="J293" s="87"/>
      <c r="K293" s="87"/>
      <c r="P293" s="18"/>
      <c r="Q293" s="18"/>
    </row>
    <row r="294" spans="1:17" s="7" customFormat="1" ht="18">
      <c r="A294" s="216"/>
      <c r="C294" s="93" t="s">
        <v>158</v>
      </c>
      <c r="D294" s="248">
        <v>0</v>
      </c>
      <c r="E294" s="178"/>
      <c r="F294" s="179"/>
      <c r="G294" s="87"/>
      <c r="H294" s="87"/>
      <c r="I294" s="87"/>
      <c r="J294" s="87"/>
      <c r="K294" s="87"/>
      <c r="P294" s="18"/>
      <c r="Q294" s="18"/>
    </row>
    <row r="295" spans="1:17" s="7" customFormat="1" ht="18.75" thickBot="1">
      <c r="A295" s="216"/>
      <c r="C295" s="180" t="s">
        <v>155</v>
      </c>
      <c r="D295" s="249">
        <v>0</v>
      </c>
      <c r="E295" s="178"/>
      <c r="F295" s="179"/>
      <c r="G295" s="87"/>
      <c r="H295" s="87"/>
      <c r="I295" s="87"/>
      <c r="J295" s="87"/>
      <c r="K295" s="87"/>
      <c r="P295" s="18"/>
      <c r="Q295" s="18"/>
    </row>
    <row r="296" spans="1:17" s="37" customFormat="1" ht="18">
      <c r="A296" s="218"/>
      <c r="E296" s="181"/>
      <c r="F296" s="182"/>
      <c r="G296" s="87"/>
      <c r="H296" s="87"/>
      <c r="I296" s="87"/>
      <c r="J296" s="87"/>
      <c r="K296" s="87"/>
      <c r="P296" s="183"/>
      <c r="Q296" s="183"/>
    </row>
    <row r="297" spans="1:17" s="7" customFormat="1" ht="18.75" thickBot="1">
      <c r="A297" s="219"/>
      <c r="B297" s="193"/>
      <c r="C297" s="193"/>
      <c r="D297" s="193"/>
      <c r="E297" s="221"/>
      <c r="F297" s="222"/>
      <c r="G297" s="223"/>
      <c r="H297" s="222"/>
      <c r="I297" s="20"/>
      <c r="Q297" s="18"/>
    </row>
    <row r="298" spans="1:17" s="7" customFormat="1" ht="18">
      <c r="A298" s="216"/>
      <c r="C298" s="97" t="s">
        <v>960</v>
      </c>
      <c r="D298" s="194"/>
      <c r="F298" s="97" t="s">
        <v>391</v>
      </c>
      <c r="G298" s="265"/>
      <c r="H298" s="266">
        <v>93379817.7900007</v>
      </c>
      <c r="P298" s="18"/>
      <c r="Q298" s="18"/>
    </row>
    <row r="299" spans="1:17" s="7" customFormat="1" ht="18.75" thickBot="1">
      <c r="A299" s="216"/>
      <c r="C299" s="106"/>
      <c r="D299" s="191"/>
      <c r="F299" s="267" t="s">
        <v>653</v>
      </c>
      <c r="H299" s="268">
        <v>0</v>
      </c>
      <c r="P299" s="18"/>
      <c r="Q299" s="18"/>
    </row>
    <row r="300" spans="1:17" s="7" customFormat="1" ht="18.75" thickBot="1">
      <c r="A300" s="216"/>
      <c r="C300" s="93" t="s">
        <v>34</v>
      </c>
      <c r="D300" s="187">
        <v>81888000</v>
      </c>
      <c r="F300" s="271" t="s">
        <v>654</v>
      </c>
      <c r="G300" s="10"/>
      <c r="H300" s="256">
        <v>0</v>
      </c>
      <c r="P300" s="18"/>
      <c r="Q300" s="18"/>
    </row>
    <row r="301" spans="1:17" s="7" customFormat="1" ht="18.75" thickBot="1">
      <c r="A301" s="216"/>
      <c r="C301" s="93" t="s">
        <v>694</v>
      </c>
      <c r="D301" s="187">
        <v>0</v>
      </c>
      <c r="F301" s="89" t="s">
        <v>655</v>
      </c>
      <c r="G301" s="272"/>
      <c r="H301" s="273">
        <v>93379817.7900007</v>
      </c>
      <c r="P301" s="18"/>
      <c r="Q301" s="18"/>
    </row>
    <row r="302" spans="1:17" s="7" customFormat="1" ht="18">
      <c r="A302" s="216"/>
      <c r="C302" s="93" t="s">
        <v>695</v>
      </c>
      <c r="D302" s="187">
        <v>0</v>
      </c>
      <c r="F302" s="222"/>
      <c r="G302" s="223"/>
      <c r="H302" s="20"/>
      <c r="P302" s="18"/>
      <c r="Q302" s="18"/>
    </row>
    <row r="303" spans="1:17" s="7" customFormat="1" ht="18.75" thickBot="1">
      <c r="A303" s="216"/>
      <c r="C303" s="106" t="s">
        <v>35</v>
      </c>
      <c r="D303" s="191">
        <v>81888000</v>
      </c>
      <c r="F303" s="222"/>
      <c r="G303" s="223"/>
      <c r="H303" s="20"/>
      <c r="P303" s="18"/>
      <c r="Q303" s="18"/>
    </row>
    <row r="304" spans="1:17" s="7" customFormat="1" ht="18">
      <c r="A304" s="216"/>
      <c r="E304" s="221"/>
      <c r="P304" s="18"/>
      <c r="Q304" s="18"/>
    </row>
    <row r="305" spans="1:17" s="7" customFormat="1" ht="18.75" thickBot="1">
      <c r="A305" s="216"/>
      <c r="H305" s="20"/>
      <c r="P305" s="18"/>
      <c r="Q305" s="18"/>
    </row>
    <row r="306" spans="1:16" s="7" customFormat="1" ht="18">
      <c r="A306" s="216"/>
      <c r="C306" s="97" t="s">
        <v>961</v>
      </c>
      <c r="D306" s="117"/>
      <c r="E306" s="20"/>
      <c r="F306" s="20"/>
      <c r="G306" s="20"/>
      <c r="O306" s="18"/>
      <c r="P306" s="18"/>
    </row>
    <row r="307" spans="1:16" s="7" customFormat="1" ht="18.75" thickBot="1">
      <c r="A307" s="216"/>
      <c r="C307" s="106"/>
      <c r="D307" s="120"/>
      <c r="E307" s="20"/>
      <c r="F307" s="20"/>
      <c r="G307" s="20"/>
      <c r="O307" s="18"/>
      <c r="P307" s="18"/>
    </row>
    <row r="308" spans="1:16" s="37" customFormat="1" ht="18">
      <c r="A308" s="218"/>
      <c r="C308" s="195" t="s">
        <v>580</v>
      </c>
      <c r="D308" s="196">
        <v>0.00803665227197429</v>
      </c>
      <c r="E308" s="20"/>
      <c r="F308" s="197"/>
      <c r="G308" s="197"/>
      <c r="O308" s="18"/>
      <c r="P308" s="18"/>
    </row>
    <row r="309" spans="1:16" s="37" customFormat="1" ht="18.75" thickBot="1">
      <c r="A309" s="218"/>
      <c r="C309" s="180" t="s">
        <v>579</v>
      </c>
      <c r="D309" s="198">
        <v>0.0071909954498997316</v>
      </c>
      <c r="E309" s="20"/>
      <c r="F309" s="197"/>
      <c r="G309" s="197"/>
      <c r="O309" s="18"/>
      <c r="P309" s="18"/>
    </row>
    <row r="310" spans="1:17" s="7" customFormat="1" ht="18">
      <c r="A310" s="216"/>
      <c r="C310" s="58" t="s">
        <v>210</v>
      </c>
      <c r="D310" s="87"/>
      <c r="E310" s="20"/>
      <c r="F310" s="179"/>
      <c r="G310" s="179"/>
      <c r="H310" s="179"/>
      <c r="P310" s="18"/>
      <c r="Q310" s="18"/>
    </row>
    <row r="311" spans="1:17" s="7" customFormat="1" ht="18">
      <c r="A311" s="216"/>
      <c r="C311" s="169"/>
      <c r="D311" s="87"/>
      <c r="E311" s="178"/>
      <c r="F311" s="179"/>
      <c r="G311" s="179"/>
      <c r="H311" s="179"/>
      <c r="P311" s="18"/>
      <c r="Q311" s="18"/>
    </row>
    <row r="312" spans="1:17" s="7" customFormat="1" ht="18">
      <c r="A312" s="216"/>
      <c r="C312" s="58"/>
      <c r="D312" s="118"/>
      <c r="E312" s="199"/>
      <c r="F312" s="200"/>
      <c r="G312" s="200"/>
      <c r="H312" s="200"/>
      <c r="P312" s="18"/>
      <c r="Q312" s="18"/>
    </row>
    <row r="313" spans="1:17" s="7" customFormat="1" ht="18.75" thickBot="1">
      <c r="A313" s="216"/>
      <c r="C313" s="87"/>
      <c r="D313" s="87"/>
      <c r="E313" s="178"/>
      <c r="F313" s="179"/>
      <c r="G313" s="179"/>
      <c r="H313" s="179"/>
      <c r="P313" s="18"/>
      <c r="Q313" s="18"/>
    </row>
    <row r="314" spans="1:17" s="7" customFormat="1" ht="18.75" thickBot="1">
      <c r="A314" s="216"/>
      <c r="C314" s="201" t="s">
        <v>36</v>
      </c>
      <c r="D314" s="202"/>
      <c r="E314" s="202"/>
      <c r="F314" s="202"/>
      <c r="G314" s="203"/>
      <c r="H314" s="204"/>
      <c r="P314" s="18"/>
      <c r="Q314" s="18"/>
    </row>
    <row r="315" spans="1:17" s="7" customFormat="1" ht="18">
      <c r="A315" s="216"/>
      <c r="C315" s="3" t="s">
        <v>37</v>
      </c>
      <c r="D315" s="205"/>
      <c r="E315" s="205"/>
      <c r="F315" s="205"/>
      <c r="G315" s="186"/>
      <c r="H315" s="206"/>
      <c r="P315" s="18"/>
      <c r="Q315" s="18"/>
    </row>
    <row r="316" spans="1:17" s="7" customFormat="1" ht="18">
      <c r="A316" s="216"/>
      <c r="C316" s="4" t="s">
        <v>368</v>
      </c>
      <c r="G316" s="190"/>
      <c r="H316" s="206" t="s">
        <v>962</v>
      </c>
      <c r="P316" s="18"/>
      <c r="Q316" s="18"/>
    </row>
    <row r="317" spans="1:17" s="7" customFormat="1" ht="18">
      <c r="A317" s="216"/>
      <c r="C317" s="4"/>
      <c r="G317" s="190"/>
      <c r="H317" s="206"/>
      <c r="P317" s="18"/>
      <c r="Q317" s="18"/>
    </row>
    <row r="318" spans="1:17" s="7" customFormat="1" ht="18">
      <c r="A318" s="216"/>
      <c r="C318" s="1" t="s">
        <v>369</v>
      </c>
      <c r="G318" s="190"/>
      <c r="H318" s="206"/>
      <c r="P318" s="18"/>
      <c r="Q318" s="18"/>
    </row>
    <row r="319" spans="1:17" s="7" customFormat="1" ht="18">
      <c r="A319" s="216"/>
      <c r="C319" s="4" t="s">
        <v>186</v>
      </c>
      <c r="G319" s="190"/>
      <c r="H319" s="206" t="s">
        <v>962</v>
      </c>
      <c r="P319" s="18"/>
      <c r="Q319" s="18"/>
    </row>
    <row r="320" spans="1:17" s="7" customFormat="1" ht="18">
      <c r="A320" s="216"/>
      <c r="C320" s="4" t="s">
        <v>471</v>
      </c>
      <c r="G320" s="190"/>
      <c r="H320" s="206" t="s">
        <v>962</v>
      </c>
      <c r="P320" s="18"/>
      <c r="Q320" s="18"/>
    </row>
    <row r="321" spans="1:17" s="7" customFormat="1" ht="18">
      <c r="A321" s="216"/>
      <c r="C321" s="4" t="s">
        <v>154</v>
      </c>
      <c r="G321" s="190"/>
      <c r="H321" s="206" t="s">
        <v>962</v>
      </c>
      <c r="P321" s="18"/>
      <c r="Q321" s="18"/>
    </row>
    <row r="322" spans="1:17" s="7" customFormat="1" ht="18">
      <c r="A322" s="216"/>
      <c r="C322" s="4" t="s">
        <v>148</v>
      </c>
      <c r="G322" s="190"/>
      <c r="H322" s="206"/>
      <c r="P322" s="18"/>
      <c r="Q322" s="18"/>
    </row>
    <row r="323" spans="1:17" s="7" customFormat="1" ht="18">
      <c r="A323" s="216"/>
      <c r="C323" s="4" t="s">
        <v>149</v>
      </c>
      <c r="G323" s="190"/>
      <c r="H323" s="206" t="s">
        <v>962</v>
      </c>
      <c r="P323" s="18"/>
      <c r="Q323" s="18"/>
    </row>
    <row r="324" spans="1:17" s="7" customFormat="1" ht="18">
      <c r="A324" s="216"/>
      <c r="C324" s="1" t="s">
        <v>187</v>
      </c>
      <c r="G324" s="190"/>
      <c r="H324" s="206"/>
      <c r="P324" s="18"/>
      <c r="Q324" s="18"/>
    </row>
    <row r="325" spans="1:17" s="7" customFormat="1" ht="18">
      <c r="A325" s="216"/>
      <c r="C325" s="4" t="s">
        <v>735</v>
      </c>
      <c r="G325" s="190"/>
      <c r="H325" s="206"/>
      <c r="P325" s="18"/>
      <c r="Q325" s="18"/>
    </row>
    <row r="326" spans="1:17" s="7" customFormat="1" ht="18">
      <c r="A326" s="216"/>
      <c r="C326" s="5" t="s">
        <v>470</v>
      </c>
      <c r="G326" s="190"/>
      <c r="H326" s="206" t="s">
        <v>962</v>
      </c>
      <c r="P326" s="18"/>
      <c r="Q326" s="18"/>
    </row>
    <row r="327" spans="1:17" s="7" customFormat="1" ht="18">
      <c r="A327" s="216"/>
      <c r="C327" s="4"/>
      <c r="G327" s="190"/>
      <c r="H327" s="206"/>
      <c r="P327" s="18"/>
      <c r="Q327" s="18"/>
    </row>
    <row r="328" spans="1:17" s="7" customFormat="1" ht="18">
      <c r="A328" s="216"/>
      <c r="C328" s="4"/>
      <c r="G328" s="190"/>
      <c r="H328" s="206"/>
      <c r="P328" s="18"/>
      <c r="Q328" s="18"/>
    </row>
    <row r="329" spans="1:17" s="7" customFormat="1" ht="18.75" thickBot="1">
      <c r="A329" s="216"/>
      <c r="C329" s="2" t="s">
        <v>472</v>
      </c>
      <c r="D329" s="10"/>
      <c r="E329" s="10"/>
      <c r="F329" s="10"/>
      <c r="G329" s="207"/>
      <c r="H329" s="208"/>
      <c r="P329" s="18"/>
      <c r="Q329" s="18"/>
    </row>
    <row r="330" spans="1:17" s="7" customFormat="1" ht="18">
      <c r="A330" s="216"/>
      <c r="H330" s="179"/>
      <c r="P330" s="18"/>
      <c r="Q330" s="18"/>
    </row>
    <row r="331" spans="5:8" ht="18">
      <c r="E331" s="302"/>
      <c r="F331" s="303"/>
      <c r="G331" s="303"/>
      <c r="H331" s="303"/>
    </row>
    <row r="332" spans="1:17" s="7" customFormat="1" ht="18">
      <c r="A332" s="216"/>
      <c r="C332" s="169" t="s">
        <v>827</v>
      </c>
      <c r="D332" s="58"/>
      <c r="E332" s="37"/>
      <c r="F332" s="83"/>
      <c r="G332" s="83"/>
      <c r="H332" s="83"/>
      <c r="I332" s="83"/>
      <c r="J332" s="83"/>
      <c r="K332" s="83"/>
      <c r="L332" s="83"/>
      <c r="M332" s="83"/>
      <c r="P332" s="18"/>
      <c r="Q332" s="18"/>
    </row>
    <row r="333" spans="2:5" ht="18">
      <c r="B333" s="170">
        <v>1</v>
      </c>
      <c r="C333" s="170" t="s">
        <v>392</v>
      </c>
      <c r="D333" s="36"/>
      <c r="E333" s="36"/>
    </row>
    <row r="334" spans="3:7" ht="22.5" customHeight="1">
      <c r="C334" s="288" t="s">
        <v>5</v>
      </c>
      <c r="D334" s="301"/>
      <c r="E334" s="301"/>
      <c r="F334" s="301"/>
      <c r="G334" s="301"/>
    </row>
    <row r="335" spans="2:3" ht="18">
      <c r="B335" s="220">
        <v>2</v>
      </c>
      <c r="C335" s="170" t="s">
        <v>4</v>
      </c>
    </row>
    <row r="336" spans="2:7" ht="22.5" customHeight="1">
      <c r="B336" s="36"/>
      <c r="C336" s="288" t="s">
        <v>196</v>
      </c>
      <c r="D336" s="301"/>
      <c r="E336" s="301"/>
      <c r="F336" s="301"/>
      <c r="G336" s="301"/>
    </row>
    <row r="337" spans="2:4" ht="18">
      <c r="B337" s="170">
        <v>3</v>
      </c>
      <c r="C337" s="170" t="s">
        <v>251</v>
      </c>
      <c r="D337" s="16"/>
    </row>
    <row r="338" spans="2:7" ht="21.75" customHeight="1">
      <c r="B338" s="36"/>
      <c r="C338" s="288" t="s">
        <v>197</v>
      </c>
      <c r="D338" s="301"/>
      <c r="E338" s="301"/>
      <c r="F338" s="301"/>
      <c r="G338" s="301"/>
    </row>
    <row r="339" spans="2:4" ht="18">
      <c r="B339" s="170">
        <v>4</v>
      </c>
      <c r="C339" s="170" t="s">
        <v>393</v>
      </c>
      <c r="D339" s="36"/>
    </row>
    <row r="340" spans="3:7" ht="18">
      <c r="C340" s="288" t="s">
        <v>953</v>
      </c>
      <c r="D340" s="301"/>
      <c r="E340" s="301"/>
      <c r="F340" s="301"/>
      <c r="G340" s="301"/>
    </row>
    <row r="341" spans="2:7" ht="43.5" customHeight="1">
      <c r="B341" s="36"/>
      <c r="C341" s="288" t="s">
        <v>198</v>
      </c>
      <c r="D341" s="301"/>
      <c r="E341" s="301"/>
      <c r="F341" s="301"/>
      <c r="G341" s="301"/>
    </row>
    <row r="342" spans="2:4" ht="18">
      <c r="B342" s="170">
        <v>5</v>
      </c>
      <c r="C342" s="170" t="s">
        <v>394</v>
      </c>
      <c r="D342" s="16"/>
    </row>
    <row r="343" spans="3:7" ht="24" customHeight="1">
      <c r="C343" s="288" t="s">
        <v>199</v>
      </c>
      <c r="D343" s="301"/>
      <c r="E343" s="301"/>
      <c r="F343" s="301"/>
      <c r="G343" s="301"/>
    </row>
    <row r="344" spans="2:3" ht="18">
      <c r="B344" s="170">
        <v>6</v>
      </c>
      <c r="C344" s="66" t="s">
        <v>675</v>
      </c>
    </row>
    <row r="345" spans="2:7" ht="18">
      <c r="B345" s="170"/>
      <c r="C345" s="288" t="s">
        <v>200</v>
      </c>
      <c r="D345" s="301"/>
      <c r="E345" s="301"/>
      <c r="F345" s="301"/>
      <c r="G345" s="301"/>
    </row>
    <row r="346" spans="2:7" ht="23.25" customHeight="1">
      <c r="B346" s="170"/>
      <c r="C346" s="288" t="s">
        <v>201</v>
      </c>
      <c r="D346" s="301"/>
      <c r="E346" s="301"/>
      <c r="F346" s="301"/>
      <c r="G346" s="301"/>
    </row>
    <row r="347" spans="2:3" ht="18">
      <c r="B347" s="170">
        <v>7</v>
      </c>
      <c r="C347" s="66" t="s">
        <v>13</v>
      </c>
    </row>
    <row r="348" spans="2:7" ht="47.25" customHeight="1">
      <c r="B348" s="170"/>
      <c r="C348" s="288" t="s">
        <v>683</v>
      </c>
      <c r="D348" s="301"/>
      <c r="E348" s="301"/>
      <c r="F348" s="301"/>
      <c r="G348" s="301"/>
    </row>
    <row r="349" spans="2:3" ht="18">
      <c r="B349" s="170">
        <v>8</v>
      </c>
      <c r="C349" s="66" t="s">
        <v>578</v>
      </c>
    </row>
    <row r="350" spans="3:7" ht="66" customHeight="1">
      <c r="C350" s="288" t="s">
        <v>677</v>
      </c>
      <c r="D350" s="301"/>
      <c r="E350" s="301"/>
      <c r="F350" s="301"/>
      <c r="G350" s="301"/>
    </row>
    <row r="351" spans="2:17" ht="18">
      <c r="B351" s="42"/>
      <c r="E351" s="16"/>
      <c r="O351" s="19"/>
      <c r="Q351" s="16"/>
    </row>
    <row r="352" spans="2:17" ht="18">
      <c r="B352" s="42"/>
      <c r="E352" s="16"/>
      <c r="O352" s="19"/>
      <c r="Q352" s="16"/>
    </row>
  </sheetData>
  <sheetProtection/>
  <mergeCells count="25">
    <mergeCell ref="C340:G340"/>
    <mergeCell ref="C348:G348"/>
    <mergeCell ref="C350:G350"/>
    <mergeCell ref="C341:G341"/>
    <mergeCell ref="C343:G343"/>
    <mergeCell ref="C345:G345"/>
    <mergeCell ref="C346:G346"/>
    <mergeCell ref="C334:G334"/>
    <mergeCell ref="E331:H331"/>
    <mergeCell ref="C336:G336"/>
    <mergeCell ref="C338:G338"/>
    <mergeCell ref="C62:G63"/>
    <mergeCell ref="C19:D19"/>
    <mergeCell ref="C15:L15"/>
    <mergeCell ref="C64:F64"/>
    <mergeCell ref="C17:L17"/>
    <mergeCell ref="C65:F65"/>
    <mergeCell ref="C67:F67"/>
    <mergeCell ref="C68:F68"/>
    <mergeCell ref="C84:H84"/>
    <mergeCell ref="C72:F72"/>
    <mergeCell ref="C69:F69"/>
    <mergeCell ref="C70:F70"/>
    <mergeCell ref="C71:F71"/>
    <mergeCell ref="C66:F66"/>
  </mergeCells>
  <conditionalFormatting sqref="D83:E83">
    <cfRule type="cellIs" priority="1" dxfId="0" operator="equal" stopIfTrue="1">
      <formula>" "</formula>
    </cfRule>
  </conditionalFormatting>
  <hyperlinks>
    <hyperlink ref="E26"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January 2009</oddHeader>
    <oddFooter>&amp;RPage &amp;P of &amp;N</oddFooter>
  </headerFooter>
  <rowBreaks count="7" manualBreakCount="7">
    <brk id="28" min="1" max="16" man="1"/>
    <brk id="84" min="1" max="16" man="1"/>
    <brk id="133" min="1" max="16" man="1"/>
    <brk id="187" min="1" max="16" man="1"/>
    <brk id="216" min="1" max="16" man="1"/>
    <brk id="275" min="1" max="16" man="1"/>
    <brk id="312" min="1" max="16" man="1"/>
  </rowBreaks>
</worksheet>
</file>

<file path=xl/worksheets/sheet2.xml><?xml version="1.0" encoding="utf-8"?>
<worksheet xmlns="http://schemas.openxmlformats.org/spreadsheetml/2006/main" xmlns:r="http://schemas.openxmlformats.org/officeDocument/2006/relationships">
  <sheetPr codeName="Sheet28">
    <pageSetUpPr fitToPage="1"/>
  </sheetPr>
  <dimension ref="A1:H723"/>
  <sheetViews>
    <sheetView workbookViewId="0" topLeftCell="A211">
      <selection activeCell="B229" sqref="B229"/>
    </sheetView>
  </sheetViews>
  <sheetFormatPr defaultColWidth="9.140625" defaultRowHeight="12.75"/>
  <cols>
    <col min="1" max="1" width="38.8515625" style="0" customWidth="1"/>
    <col min="2" max="2" width="28.28125" style="6" customWidth="1"/>
    <col min="4" max="4" width="27.8515625" style="0" customWidth="1"/>
  </cols>
  <sheetData>
    <row r="1" spans="1:3" ht="12.75">
      <c r="A1" t="s">
        <v>366</v>
      </c>
      <c r="B1" s="6" t="str">
        <f>+'Investors'' Report'!C5</f>
        <v>Fosse Master Issuer plc</v>
      </c>
      <c r="C1" t="s">
        <v>453</v>
      </c>
    </row>
    <row r="2" spans="1:3" ht="12.75">
      <c r="A2" t="s">
        <v>884</v>
      </c>
      <c r="B2" s="257">
        <f>+'Investors'' Report'!F9</f>
        <v>39844</v>
      </c>
      <c r="C2" t="e">
        <f>+#REF!</f>
        <v>#REF!</v>
      </c>
    </row>
    <row r="3" spans="1:3" ht="12.75">
      <c r="A3" t="s">
        <v>885</v>
      </c>
      <c r="B3" s="6">
        <f>+'Investors'' Report'!G50</f>
        <v>42395</v>
      </c>
      <c r="C3" t="e">
        <f>+#REF!</f>
        <v>#REF!</v>
      </c>
    </row>
    <row r="4" spans="1:3" ht="12.75">
      <c r="A4" t="s">
        <v>886</v>
      </c>
      <c r="B4" s="6">
        <f>+'Investors'' Report'!G51</f>
        <v>3399995369.71</v>
      </c>
      <c r="C4" t="e">
        <f>+#REF!</f>
        <v>#REF!</v>
      </c>
    </row>
    <row r="5" spans="1:3" ht="12.75">
      <c r="A5" t="s">
        <v>38</v>
      </c>
      <c r="B5" s="6">
        <f>+'Investors'' Report'!G52</f>
        <v>79794</v>
      </c>
      <c r="C5" t="e">
        <f>+#REF!</f>
        <v>#REF!</v>
      </c>
    </row>
    <row r="6" spans="1:3" ht="12.75">
      <c r="A6" t="s">
        <v>39</v>
      </c>
      <c r="B6" s="6">
        <f>+'Investors'' Report'!G53</f>
        <v>6526659791.53</v>
      </c>
      <c r="C6" t="e">
        <f>+#REF!</f>
        <v>#REF!</v>
      </c>
    </row>
    <row r="7" spans="1:3" ht="12.75">
      <c r="A7" t="s">
        <v>893</v>
      </c>
      <c r="B7" s="6">
        <f>+'Investors'' Report'!G54</f>
        <v>119204</v>
      </c>
      <c r="C7" t="e">
        <f>+#REF!</f>
        <v>#REF!</v>
      </c>
    </row>
    <row r="8" spans="1:3" ht="12.75">
      <c r="A8" t="s">
        <v>40</v>
      </c>
      <c r="B8" s="6">
        <f>+'Investors'' Report'!G56</f>
        <v>58.00304460226835</v>
      </c>
      <c r="C8" t="e">
        <f>+#REF!</f>
        <v>#REF!</v>
      </c>
    </row>
    <row r="9" spans="1:3" ht="12.75">
      <c r="A9" t="s">
        <v>41</v>
      </c>
      <c r="B9" s="6">
        <f>+'Investors'' Report'!G57</f>
        <v>214.8674931348333</v>
      </c>
      <c r="C9" t="e">
        <f>+#REF!</f>
        <v>#REF!</v>
      </c>
    </row>
    <row r="10" spans="1:3" ht="12.75">
      <c r="A10" t="s">
        <v>42</v>
      </c>
      <c r="B10" s="6">
        <f>+'Investors'' Report'!G58</f>
        <v>81793.8666006216</v>
      </c>
      <c r="C10" t="e">
        <f>+#REF!</f>
        <v>#REF!</v>
      </c>
    </row>
    <row r="11" spans="1:3" ht="12.75">
      <c r="A11" t="s">
        <v>43</v>
      </c>
      <c r="B11" s="259">
        <f>+'Investors'' Report'!G59</f>
        <v>0.6001553955673931</v>
      </c>
      <c r="C11" t="e">
        <f>+#REF!</f>
        <v>#REF!</v>
      </c>
    </row>
    <row r="12" spans="1:3" ht="12.75">
      <c r="A12" t="s">
        <v>44</v>
      </c>
      <c r="B12" s="6">
        <f>+'Investors'' Report'!G64</f>
        <v>6526659791.53</v>
      </c>
      <c r="C12" t="e">
        <f>+#REF!</f>
        <v>#REF!</v>
      </c>
    </row>
    <row r="13" spans="1:3" ht="12.75">
      <c r="A13" t="s">
        <v>367</v>
      </c>
      <c r="B13" s="6">
        <f>+'Investors'' Report'!G65</f>
        <v>6609002629.81</v>
      </c>
      <c r="C13" t="e">
        <f>+#REF!</f>
        <v>#REF!</v>
      </c>
    </row>
    <row r="14" spans="1:3" ht="12.75">
      <c r="A14" t="s">
        <v>887</v>
      </c>
      <c r="B14" s="6">
        <f>+FundingShare</f>
        <v>4039705368.8924923</v>
      </c>
      <c r="C14" t="e">
        <f>+#REF!</f>
        <v>#REF!</v>
      </c>
    </row>
    <row r="15" spans="1:3" ht="12.75">
      <c r="A15" t="s">
        <v>888</v>
      </c>
      <c r="B15" s="260">
        <f>+FundingPercent</f>
        <v>0.6189545</v>
      </c>
      <c r="C15" t="e">
        <f>+#REF!</f>
        <v>#REF!</v>
      </c>
    </row>
    <row r="16" spans="1:3" ht="12.75">
      <c r="A16" t="s">
        <v>889</v>
      </c>
      <c r="B16" s="6">
        <f>+'Investors'' Report'!G69</f>
        <v>2486954422.6375074</v>
      </c>
      <c r="C16" t="e">
        <f>+#REF!</f>
        <v>#REF!</v>
      </c>
    </row>
    <row r="17" spans="1:3" ht="12.75">
      <c r="A17" t="s">
        <v>890</v>
      </c>
      <c r="B17" s="260">
        <f>+'Investors'' Report'!G70</f>
        <v>0.38104550000000004</v>
      </c>
      <c r="C17" t="e">
        <f>+#REF!</f>
        <v>#REF!</v>
      </c>
    </row>
    <row r="18" spans="1:3" ht="12.75">
      <c r="A18" t="s">
        <v>891</v>
      </c>
      <c r="B18" s="6">
        <f>+'Investors'' Report'!G71</f>
        <v>294956681.0675</v>
      </c>
      <c r="C18" t="e">
        <f>+#REF!</f>
        <v>#REF!</v>
      </c>
    </row>
    <row r="19" spans="1:3" ht="12.75">
      <c r="A19" t="s">
        <v>892</v>
      </c>
      <c r="B19" s="260">
        <f>+'Investors'' Report'!G72</f>
        <v>0.045192593223609</v>
      </c>
      <c r="C19" t="e">
        <f>+#REF!</f>
        <v>#REF!</v>
      </c>
    </row>
    <row r="20" spans="1:3" ht="12.75">
      <c r="A20" t="s">
        <v>45</v>
      </c>
      <c r="B20" s="6">
        <f>+'Investors'' Report'!D76</f>
        <v>79115</v>
      </c>
      <c r="C20" t="e">
        <f>+#REF!</f>
        <v>#REF!</v>
      </c>
    </row>
    <row r="21" spans="1:5" ht="12.75">
      <c r="A21" t="s">
        <v>46</v>
      </c>
      <c r="B21" s="6">
        <f>+'Investors'' Report'!E76</f>
        <v>6455239805.66</v>
      </c>
      <c r="C21" t="e">
        <f>+#REF!</f>
        <v>#REF!</v>
      </c>
      <c r="E21" s="261"/>
    </row>
    <row r="22" spans="1:3" ht="12.75">
      <c r="A22" t="s">
        <v>47</v>
      </c>
      <c r="B22" s="6">
        <f>+'Investors'' Report'!F76</f>
        <v>0</v>
      </c>
      <c r="C22" t="e">
        <f>+#REF!</f>
        <v>#REF!</v>
      </c>
    </row>
    <row r="23" spans="1:3" ht="12.75">
      <c r="A23" t="s">
        <v>48</v>
      </c>
      <c r="B23" s="6">
        <f>+'Investors'' Report'!D77</f>
        <v>425</v>
      </c>
      <c r="C23" t="e">
        <f>+#REF!</f>
        <v>#REF!</v>
      </c>
    </row>
    <row r="24" spans="1:3" ht="12.75">
      <c r="A24" t="s">
        <v>49</v>
      </c>
      <c r="B24" s="6">
        <f>+'Investors'' Report'!E77</f>
        <v>42702929.56</v>
      </c>
      <c r="C24" t="e">
        <f>+#REF!</f>
        <v>#REF!</v>
      </c>
    </row>
    <row r="25" spans="1:3" ht="12.75">
      <c r="A25" t="s">
        <v>50</v>
      </c>
      <c r="B25" s="6">
        <f>+'Investors'' Report'!F77</f>
        <v>344425.3</v>
      </c>
      <c r="C25" t="e">
        <f>+#REF!</f>
        <v>#REF!</v>
      </c>
    </row>
    <row r="26" spans="1:3" ht="12.75">
      <c r="A26" t="s">
        <v>51</v>
      </c>
      <c r="B26" s="6">
        <f>+'Investors'' Report'!D78</f>
        <v>124</v>
      </c>
      <c r="C26" t="e">
        <f>+#REF!</f>
        <v>#REF!</v>
      </c>
    </row>
    <row r="27" spans="1:3" ht="12.75">
      <c r="A27" t="s">
        <v>52</v>
      </c>
      <c r="B27" s="6">
        <f>+'Investors'' Report'!E78</f>
        <v>13639702.6</v>
      </c>
      <c r="C27" t="e">
        <f>+#REF!</f>
        <v>#REF!</v>
      </c>
    </row>
    <row r="28" spans="1:3" ht="12.75">
      <c r="A28" t="s">
        <v>53</v>
      </c>
      <c r="B28" s="6">
        <f>+'Investors'' Report'!F78</f>
        <v>272462.1</v>
      </c>
      <c r="C28" t="e">
        <f>+#REF!</f>
        <v>#REF!</v>
      </c>
    </row>
    <row r="29" spans="1:3" ht="12.75">
      <c r="A29" t="s">
        <v>54</v>
      </c>
      <c r="B29" s="6">
        <f>+'Investors'' Report'!D79</f>
        <v>50</v>
      </c>
      <c r="C29" t="e">
        <f>+#REF!</f>
        <v>#REF!</v>
      </c>
    </row>
    <row r="30" spans="1:3" ht="12.75">
      <c r="A30" t="s">
        <v>55</v>
      </c>
      <c r="B30" s="6">
        <f>+'Investors'' Report'!E79</f>
        <v>5175374.09</v>
      </c>
      <c r="C30" t="e">
        <f>+#REF!</f>
        <v>#REF!</v>
      </c>
    </row>
    <row r="31" spans="1:3" ht="12.75">
      <c r="A31" t="s">
        <v>56</v>
      </c>
      <c r="B31" s="6">
        <f>+'Investors'' Report'!F79</f>
        <v>163149.87</v>
      </c>
      <c r="C31" t="e">
        <f>+#REF!</f>
        <v>#REF!</v>
      </c>
    </row>
    <row r="32" spans="1:3" ht="12.75">
      <c r="A32" t="s">
        <v>57</v>
      </c>
      <c r="B32" s="6">
        <f>+'Investors'' Report'!D80</f>
        <v>32</v>
      </c>
      <c r="C32" t="e">
        <f>+#REF!</f>
        <v>#REF!</v>
      </c>
    </row>
    <row r="33" spans="1:3" ht="12.75">
      <c r="A33" t="s">
        <v>58</v>
      </c>
      <c r="B33" s="6">
        <f>+'Investors'' Report'!E80</f>
        <v>4854758.13</v>
      </c>
      <c r="C33" t="e">
        <f>+#REF!</f>
        <v>#REF!</v>
      </c>
    </row>
    <row r="34" spans="1:3" ht="12.75">
      <c r="A34" t="s">
        <v>59</v>
      </c>
      <c r="B34" s="6">
        <f>+'Investors'' Report'!F80</f>
        <v>178786.07</v>
      </c>
      <c r="C34" t="e">
        <f>+#REF!</f>
        <v>#REF!</v>
      </c>
    </row>
    <row r="35" spans="1:3" ht="12.75">
      <c r="A35" t="s">
        <v>60</v>
      </c>
      <c r="B35" s="6">
        <f>+'Investors'' Report'!D81</f>
        <v>40</v>
      </c>
      <c r="C35" t="e">
        <f>+#REF!</f>
        <v>#REF!</v>
      </c>
    </row>
    <row r="36" spans="1:3" ht="12.75">
      <c r="A36" t="s">
        <v>61</v>
      </c>
      <c r="B36" s="6">
        <f>+'Investors'' Report'!E81</f>
        <v>4035347.91</v>
      </c>
      <c r="C36" t="e">
        <f>+#REF!</f>
        <v>#REF!</v>
      </c>
    </row>
    <row r="37" spans="1:3" ht="12.75">
      <c r="A37" t="s">
        <v>62</v>
      </c>
      <c r="B37" s="6">
        <f>+'Investors'' Report'!F81</f>
        <v>252903.31</v>
      </c>
      <c r="C37" t="e">
        <f>+#REF!</f>
        <v>#REF!</v>
      </c>
    </row>
    <row r="38" spans="1:3" ht="12.75">
      <c r="A38" t="s">
        <v>294</v>
      </c>
      <c r="B38" s="261">
        <f>+'Investors'' Report'!G76</f>
        <v>0.991590003258717</v>
      </c>
      <c r="C38" t="e">
        <f>+#REF!</f>
        <v>#REF!</v>
      </c>
    </row>
    <row r="39" spans="1:3" ht="12.75">
      <c r="A39" t="s">
        <v>296</v>
      </c>
      <c r="B39" s="261">
        <f>+'Investors'' Report'!G77</f>
        <v>0.0053267490537186974</v>
      </c>
      <c r="C39" t="e">
        <f>+#REF!</f>
        <v>#REF!</v>
      </c>
    </row>
    <row r="40" spans="1:3" ht="12.75">
      <c r="A40" t="s">
        <v>298</v>
      </c>
      <c r="B40" s="261">
        <f>+'Investors'' Report'!G78</f>
        <v>0.0015541573709673376</v>
      </c>
      <c r="C40" t="e">
        <f>+#REF!</f>
        <v>#REF!</v>
      </c>
    </row>
    <row r="41" spans="1:3" ht="12.75">
      <c r="A41" t="s">
        <v>633</v>
      </c>
      <c r="B41" s="261">
        <f>+'Investors'' Report'!G79</f>
        <v>0.0006266763592610232</v>
      </c>
      <c r="C41" t="e">
        <f>+#REF!</f>
        <v>#REF!</v>
      </c>
    </row>
    <row r="42" spans="1:3" ht="12.75">
      <c r="A42" t="s">
        <v>635</v>
      </c>
      <c r="B42" s="261">
        <f>+'Investors'' Report'!G80</f>
        <v>0.00040107286992705486</v>
      </c>
      <c r="C42" t="e">
        <f>+#REF!</f>
        <v>#REF!</v>
      </c>
    </row>
    <row r="43" spans="1:3" ht="12.75">
      <c r="A43" t="s">
        <v>637</v>
      </c>
      <c r="B43" s="261">
        <f>+'Investors'' Report'!G81</f>
        <v>0.0005013410874088186</v>
      </c>
      <c r="C43" t="e">
        <f>+#REF!</f>
        <v>#REF!</v>
      </c>
    </row>
    <row r="44" spans="1:3" ht="12.75">
      <c r="A44" t="s">
        <v>295</v>
      </c>
      <c r="B44" s="261">
        <f>+'Investors'' Report'!H76</f>
        <v>0.9892105560742359</v>
      </c>
      <c r="C44" t="e">
        <f>+#REF!</f>
        <v>#REF!</v>
      </c>
    </row>
    <row r="45" spans="1:3" ht="12.75">
      <c r="A45" t="s">
        <v>297</v>
      </c>
      <c r="B45" s="261">
        <f>+'Investors'' Report'!H77</f>
        <v>0.006543860486640369</v>
      </c>
      <c r="C45" t="e">
        <f>+#REF!</f>
        <v>#REF!</v>
      </c>
    </row>
    <row r="46" spans="1:3" ht="12.75">
      <c r="A46" t="s">
        <v>299</v>
      </c>
      <c r="B46" s="261">
        <f>+'Investors'' Report'!H78</f>
        <v>0.0020901683283404667</v>
      </c>
      <c r="C46" t="e">
        <f>+#REF!</f>
        <v>#REF!</v>
      </c>
    </row>
    <row r="47" spans="1:3" ht="12.75">
      <c r="A47" t="s">
        <v>634</v>
      </c>
      <c r="B47" s="261">
        <f>+'Investors'' Report'!H79</f>
        <v>0.0007930820287996502</v>
      </c>
      <c r="C47" t="e">
        <f>+#REF!</f>
        <v>#REF!</v>
      </c>
    </row>
    <row r="48" spans="1:3" ht="12.75">
      <c r="A48" t="s">
        <v>636</v>
      </c>
      <c r="B48" s="261">
        <f>+'Investors'' Report'!H80</f>
        <v>0.0007439503618707486</v>
      </c>
      <c r="C48" t="e">
        <f>+#REF!</f>
        <v>#REF!</v>
      </c>
    </row>
    <row r="49" spans="1:3" ht="12.75">
      <c r="A49" t="s">
        <v>638</v>
      </c>
      <c r="B49" s="261">
        <f>+'Investors'' Report'!H81</f>
        <v>0.0006183827201127461</v>
      </c>
      <c r="C49" t="e">
        <f>+#REF!</f>
        <v>#REF!</v>
      </c>
    </row>
    <row r="50" spans="1:3" ht="12.75">
      <c r="A50" t="s">
        <v>63</v>
      </c>
      <c r="B50" s="6">
        <f>+'Investors'' Report'!D88</f>
        <v>12</v>
      </c>
      <c r="C50" t="e">
        <f>+#REF!</f>
        <v>#REF!</v>
      </c>
    </row>
    <row r="51" spans="1:3" ht="12.75">
      <c r="A51" t="s">
        <v>64</v>
      </c>
      <c r="B51" s="6">
        <f>+'Investors'' Report'!E88</f>
        <v>1548377.01</v>
      </c>
      <c r="C51" t="e">
        <f>+#REF!</f>
        <v>#REF!</v>
      </c>
    </row>
    <row r="52" spans="1:3" ht="12.75">
      <c r="A52" t="s">
        <v>65</v>
      </c>
      <c r="B52" s="6">
        <f>+'Investors'' Report'!F88</f>
        <v>90231.96</v>
      </c>
      <c r="C52" t="e">
        <f>+#REF!</f>
        <v>#REF!</v>
      </c>
    </row>
    <row r="53" spans="1:3" ht="12.75">
      <c r="A53" t="s">
        <v>894</v>
      </c>
      <c r="B53" s="6">
        <f>+'Investors'' Report'!G88</f>
        <v>158675.38</v>
      </c>
      <c r="C53" t="e">
        <f>+#REF!</f>
        <v>#REF!</v>
      </c>
    </row>
    <row r="54" spans="1:3" ht="12.75">
      <c r="A54" t="s">
        <v>66</v>
      </c>
      <c r="B54" s="6" t="e">
        <f>+'Investors'' Report'!#REF!</f>
        <v>#REF!</v>
      </c>
      <c r="C54" t="e">
        <f>+#REF!</f>
        <v>#REF!</v>
      </c>
    </row>
    <row r="55" spans="1:3" ht="12.75">
      <c r="A55" t="s">
        <v>67</v>
      </c>
      <c r="B55" s="6" t="e">
        <f>+'Investors'' Report'!#REF!</f>
        <v>#REF!</v>
      </c>
      <c r="C55" t="e">
        <f>+#REF!</f>
        <v>#REF!</v>
      </c>
    </row>
    <row r="56" spans="1:3" ht="12.75">
      <c r="A56" t="s">
        <v>68</v>
      </c>
      <c r="B56" s="6">
        <f>+'Investors'' Report'!D89</f>
        <v>4</v>
      </c>
      <c r="C56" t="e">
        <f>+#REF!</f>
        <v>#REF!</v>
      </c>
    </row>
    <row r="57" spans="1:3" ht="12.75">
      <c r="A57" t="s">
        <v>69</v>
      </c>
      <c r="B57" s="6">
        <f>+'Investors'' Report'!E89</f>
        <v>436482.38</v>
      </c>
      <c r="C57" t="e">
        <f>+#REF!</f>
        <v>#REF!</v>
      </c>
    </row>
    <row r="58" spans="1:3" ht="12.75">
      <c r="A58" t="s">
        <v>70</v>
      </c>
      <c r="B58" s="6">
        <f>+'Investors'' Report'!D90</f>
        <v>2</v>
      </c>
      <c r="C58" t="e">
        <f>+#REF!</f>
        <v>#REF!</v>
      </c>
    </row>
    <row r="59" spans="1:3" ht="12.75">
      <c r="A59" t="s">
        <v>71</v>
      </c>
      <c r="B59" s="6">
        <f>+'Investors'' Report'!E90</f>
        <v>205522.38</v>
      </c>
      <c r="C59" t="e">
        <f>+#REF!</f>
        <v>#REF!</v>
      </c>
    </row>
    <row r="60" spans="1:3" ht="12.75">
      <c r="A60" t="s">
        <v>72</v>
      </c>
      <c r="B60" s="6">
        <f>+'Investors'' Report'!D93</f>
        <v>4</v>
      </c>
      <c r="C60" t="e">
        <f>+#REF!</f>
        <v>#REF!</v>
      </c>
    </row>
    <row r="61" spans="1:3" ht="12.75">
      <c r="A61" t="s">
        <v>581</v>
      </c>
      <c r="B61" s="6">
        <f>+'Investors'' Report'!E93</f>
        <v>536503.43</v>
      </c>
      <c r="C61" t="e">
        <f>+#REF!</f>
        <v>#REF!</v>
      </c>
    </row>
    <row r="62" spans="1:3" ht="12.75">
      <c r="A62" t="s">
        <v>582</v>
      </c>
      <c r="B62" s="6">
        <f>+'Investors'' Report'!D95</f>
        <v>0</v>
      </c>
      <c r="C62" t="e">
        <f>+#REF!</f>
        <v>#REF!</v>
      </c>
    </row>
    <row r="63" spans="1:3" ht="12.75">
      <c r="A63" t="s">
        <v>583</v>
      </c>
      <c r="B63" s="6">
        <f>+'Investors'' Report'!D96</f>
        <v>0</v>
      </c>
      <c r="C63" t="e">
        <f>+#REF!</f>
        <v>#REF!</v>
      </c>
    </row>
    <row r="64" spans="1:3" ht="12.75">
      <c r="A64" t="s">
        <v>584</v>
      </c>
      <c r="B64" s="6">
        <f>+'Investors'' Report'!D97</f>
        <v>0</v>
      </c>
      <c r="C64" t="e">
        <f>+#REF!</f>
        <v>#REF!</v>
      </c>
    </row>
    <row r="65" spans="1:3" ht="12.75">
      <c r="A65" t="s">
        <v>585</v>
      </c>
      <c r="B65" s="6" t="e">
        <f>+'Investors'' Report'!#REF!</f>
        <v>#REF!</v>
      </c>
      <c r="C65" t="e">
        <f>+#REF!</f>
        <v>#REF!</v>
      </c>
    </row>
    <row r="66" spans="1:3" ht="12.75">
      <c r="A66" t="s">
        <v>586</v>
      </c>
      <c r="B66" s="6" t="e">
        <f>+'Investors'' Report'!#REF!</f>
        <v>#REF!</v>
      </c>
      <c r="C66" t="e">
        <f>+#REF!</f>
        <v>#REF!</v>
      </c>
    </row>
    <row r="67" spans="1:3" ht="12.75">
      <c r="A67" t="s">
        <v>587</v>
      </c>
      <c r="B67" s="6">
        <f>+'Investors'' Report'!D100</f>
        <v>0</v>
      </c>
      <c r="C67" t="e">
        <f>+#REF!</f>
        <v>#REF!</v>
      </c>
    </row>
    <row r="68" spans="1:3" ht="12.75">
      <c r="A68" t="s">
        <v>895</v>
      </c>
      <c r="B68" s="6">
        <f>+'Investors'' Report'!D105</f>
        <v>0</v>
      </c>
      <c r="C68" t="e">
        <f>+#REF!</f>
        <v>#REF!</v>
      </c>
    </row>
    <row r="69" spans="1:3" ht="12.75">
      <c r="A69" t="s">
        <v>896</v>
      </c>
      <c r="B69" s="6">
        <f>++'Investors'' Report'!E105</f>
        <v>0</v>
      </c>
      <c r="C69" t="e">
        <f>+#REF!</f>
        <v>#REF!</v>
      </c>
    </row>
    <row r="70" spans="1:3" ht="12.75">
      <c r="A70" t="s">
        <v>897</v>
      </c>
      <c r="B70" s="6">
        <f>+'Investors'' Report'!D106</f>
        <v>690</v>
      </c>
      <c r="C70" t="e">
        <f>+#REF!</f>
        <v>#REF!</v>
      </c>
    </row>
    <row r="71" spans="1:3" ht="12.75">
      <c r="A71" t="s">
        <v>898</v>
      </c>
      <c r="B71" s="6">
        <f>+'Investors'' Report'!E106</f>
        <v>50018361.51</v>
      </c>
      <c r="C71" t="e">
        <f>+#REF!</f>
        <v>#REF!</v>
      </c>
    </row>
    <row r="72" spans="1:3" ht="12.75">
      <c r="A72" t="s">
        <v>899</v>
      </c>
      <c r="B72" s="6">
        <f>+'Investors'' Report'!D107</f>
        <v>1</v>
      </c>
      <c r="C72" t="e">
        <f>+#REF!</f>
        <v>#REF!</v>
      </c>
    </row>
    <row r="73" spans="1:3" ht="12.75">
      <c r="A73" t="s">
        <v>900</v>
      </c>
      <c r="B73" s="6">
        <f>+'Investors'' Report'!E107</f>
        <v>117726.53</v>
      </c>
      <c r="C73" t="e">
        <f>+#REF!</f>
        <v>#REF!</v>
      </c>
    </row>
    <row r="74" spans="1:3" ht="12.75">
      <c r="A74" t="s">
        <v>901</v>
      </c>
      <c r="B74" s="259">
        <f>+'Investors'' Report'!D113</f>
        <v>0.014129184541221043</v>
      </c>
      <c r="C74" t="e">
        <f>+#REF!</f>
        <v>#REF!</v>
      </c>
    </row>
    <row r="75" spans="1:3" ht="12.75">
      <c r="A75" t="s">
        <v>902</v>
      </c>
      <c r="B75" s="259">
        <f>+'Investors'' Report'!E113</f>
        <v>0.22426383174444198</v>
      </c>
      <c r="C75" t="e">
        <f>+#REF!</f>
        <v>#REF!</v>
      </c>
    </row>
    <row r="76" spans="1:3" ht="12.75">
      <c r="A76" t="s">
        <v>903</v>
      </c>
      <c r="B76" s="259">
        <f>+'Investors'' Report'!D114</f>
        <v>0.01569143439484364</v>
      </c>
      <c r="C76" t="e">
        <f>+#REF!</f>
        <v>#REF!</v>
      </c>
    </row>
    <row r="77" spans="1:3" ht="12.75">
      <c r="A77" t="s">
        <v>904</v>
      </c>
      <c r="B77" s="259">
        <f>+'Investors'' Report'!E114</f>
        <v>0.2353098226095124</v>
      </c>
      <c r="C77" t="e">
        <f>+#REF!</f>
        <v>#REF!</v>
      </c>
    </row>
    <row r="78" spans="1:3" ht="12.75">
      <c r="A78" t="s">
        <v>588</v>
      </c>
      <c r="B78" s="6">
        <f>+'Investors'' Report'!D120</f>
        <v>39231</v>
      </c>
      <c r="C78" t="e">
        <f>+#REF!</f>
        <v>#REF!</v>
      </c>
    </row>
    <row r="79" spans="1:3" ht="12.75">
      <c r="A79" t="s">
        <v>589</v>
      </c>
      <c r="B79" s="6">
        <f>+'Investors'' Report'!F120</f>
        <v>2357571955.84</v>
      </c>
      <c r="C79" t="e">
        <f>+#REF!</f>
        <v>#REF!</v>
      </c>
    </row>
    <row r="80" spans="1:3" ht="12.75">
      <c r="A80" t="s">
        <v>590</v>
      </c>
      <c r="B80" s="6">
        <f>+'Investors'' Report'!D122</f>
        <v>14128</v>
      </c>
      <c r="C80" t="e">
        <f>+#REF!</f>
        <v>#REF!</v>
      </c>
    </row>
    <row r="81" spans="1:3" ht="12.75">
      <c r="A81" t="s">
        <v>591</v>
      </c>
      <c r="B81" s="6">
        <f>+'Investors'' Report'!F122</f>
        <v>703798202.51</v>
      </c>
      <c r="C81" t="e">
        <f>+#REF!</f>
        <v>#REF!</v>
      </c>
    </row>
    <row r="82" spans="1:3" ht="12.75">
      <c r="A82" t="s">
        <v>592</v>
      </c>
      <c r="B82" s="6">
        <f>+'Investors'' Report'!D121</f>
        <v>40068</v>
      </c>
      <c r="C82" t="e">
        <f>+#REF!</f>
        <v>#REF!</v>
      </c>
    </row>
    <row r="83" spans="1:3" ht="12.75">
      <c r="A83" t="s">
        <v>593</v>
      </c>
      <c r="B83" s="6">
        <f>+'Investors'' Report'!F121</f>
        <v>2753055465.21</v>
      </c>
      <c r="C83" t="e">
        <f>+#REF!</f>
        <v>#REF!</v>
      </c>
    </row>
    <row r="84" spans="1:3" ht="12.75">
      <c r="A84" t="s">
        <v>594</v>
      </c>
      <c r="B84" s="6">
        <f>+'Investors'' Report'!D123</f>
        <v>25777</v>
      </c>
      <c r="C84" t="e">
        <f>+#REF!</f>
        <v>#REF!</v>
      </c>
    </row>
    <row r="85" spans="1:3" ht="12.75">
      <c r="A85" t="s">
        <v>595</v>
      </c>
      <c r="B85" s="6">
        <f>+'Investors'' Report'!F123</f>
        <v>712234167.97</v>
      </c>
      <c r="C85" t="e">
        <f>+#REF!</f>
        <v>#REF!</v>
      </c>
    </row>
    <row r="86" spans="1:3" ht="12.75">
      <c r="A86" t="str">
        <f aca="true" t="shared" si="0" ref="A86:A93">"Percent_"&amp;A78</f>
        <v>Percent_no_boe_base_rte_tracker_loans</v>
      </c>
      <c r="B86" s="259">
        <f>+'Investors'' Report'!E120</f>
        <v>0.32910808362135496</v>
      </c>
      <c r="C86" t="e">
        <f>+#REF!</f>
        <v>#REF!</v>
      </c>
    </row>
    <row r="87" spans="1:3" ht="12.75">
      <c r="A87" t="str">
        <f t="shared" si="0"/>
        <v>Percent_val_boe_base_rte_tracker_loans</v>
      </c>
      <c r="B87" s="259">
        <f>+'Investors'' Report'!G120</f>
        <v>0.3612218242016458</v>
      </c>
      <c r="C87" t="e">
        <f>+#REF!</f>
        <v>#REF!</v>
      </c>
    </row>
    <row r="88" spans="1:3" ht="12.75">
      <c r="A88" t="str">
        <f t="shared" si="0"/>
        <v>Percent_no_discount_loans</v>
      </c>
      <c r="B88" s="259">
        <f>+'Investors'' Report'!E122</f>
        <v>0.11851951276802791</v>
      </c>
      <c r="C88" t="e">
        <f>+#REF!</f>
        <v>#REF!</v>
      </c>
    </row>
    <row r="89" spans="1:3" ht="12.75">
      <c r="A89" t="str">
        <f t="shared" si="0"/>
        <v>Percent_val_discount_loans</v>
      </c>
      <c r="B89" s="259">
        <f>+'Investors'' Report'!G122</f>
        <v>0.10783436321031425</v>
      </c>
      <c r="C89" t="e">
        <f>+#REF!</f>
        <v>#REF!</v>
      </c>
    </row>
    <row r="90" spans="1:3" ht="12.75">
      <c r="A90" t="str">
        <f t="shared" si="0"/>
        <v>Percent_no_fixed_rate_loans</v>
      </c>
      <c r="B90" s="259">
        <f>+'Investors'' Report'!E121</f>
        <v>0.33612966007852085</v>
      </c>
      <c r="C90" t="e">
        <f>+#REF!</f>
        <v>#REF!</v>
      </c>
    </row>
    <row r="91" spans="1:3" ht="12.75">
      <c r="A91" t="str">
        <f t="shared" si="0"/>
        <v>Percent_val_fixed_rate_loans</v>
      </c>
      <c r="B91" s="259">
        <f>+'Investors'' Report'!G121</f>
        <v>0.42181690989666554</v>
      </c>
      <c r="C91" t="e">
        <f>+#REF!</f>
        <v>#REF!</v>
      </c>
    </row>
    <row r="92" spans="1:3" ht="12.75">
      <c r="A92" t="str">
        <f t="shared" si="0"/>
        <v>Percent_no_standard_variable_rte_loan</v>
      </c>
      <c r="B92" s="259">
        <f>+'Investors'' Report'!E123</f>
        <v>0.21624274353209624</v>
      </c>
      <c r="C92" t="e">
        <f>+#REF!</f>
        <v>#REF!</v>
      </c>
    </row>
    <row r="93" spans="1:3" ht="12.75">
      <c r="A93" t="str">
        <f t="shared" si="0"/>
        <v>Percent_val_standard_variable_rte_loan</v>
      </c>
      <c r="B93" s="259">
        <f>+'Investors'' Report'!G123</f>
        <v>0.10912690269137436</v>
      </c>
      <c r="C93" t="e">
        <f>+#REF!</f>
        <v>#REF!</v>
      </c>
    </row>
    <row r="94" spans="1:3" ht="12.75">
      <c r="A94" t="s">
        <v>596</v>
      </c>
      <c r="B94" s="259">
        <f>+'Investors'' Report'!D129</f>
        <v>0.0509</v>
      </c>
      <c r="C94" t="e">
        <f>+#REF!</f>
        <v>#REF!</v>
      </c>
    </row>
    <row r="95" spans="1:3" ht="12.75">
      <c r="A95" t="s">
        <v>905</v>
      </c>
      <c r="B95" s="259">
        <f>+'Investors'' Report'!D131</f>
        <v>0.0534</v>
      </c>
      <c r="C95" t="e">
        <f>+#REF!</f>
        <v>#REF!</v>
      </c>
    </row>
    <row r="96" spans="1:3" ht="12.75">
      <c r="A96" t="s">
        <v>597</v>
      </c>
      <c r="B96" s="6">
        <f>+'Investors'' Report'!D137</f>
        <v>80939</v>
      </c>
      <c r="C96" t="e">
        <f>+#REF!</f>
        <v>#REF!</v>
      </c>
    </row>
    <row r="97" spans="1:3" ht="12.75">
      <c r="A97" t="s">
        <v>598</v>
      </c>
      <c r="B97" s="6">
        <f>+'Investors'' Report'!F137</f>
        <v>3929816345.67</v>
      </c>
      <c r="C97" t="e">
        <f>+#REF!</f>
        <v>#REF!</v>
      </c>
    </row>
    <row r="98" spans="1:3" ht="12.75">
      <c r="A98" t="s">
        <v>599</v>
      </c>
      <c r="B98" s="6">
        <f>+'Investors'' Report'!D138</f>
        <v>38265</v>
      </c>
      <c r="C98" t="e">
        <f>+#REF!</f>
        <v>#REF!</v>
      </c>
    </row>
    <row r="99" spans="1:3" ht="12.75">
      <c r="A99" t="s">
        <v>600</v>
      </c>
      <c r="B99" s="6">
        <f>+'Investors'' Report'!F138</f>
        <v>2596843445.86</v>
      </c>
      <c r="C99" t="e">
        <f>+#REF!</f>
        <v>#REF!</v>
      </c>
    </row>
    <row r="100" spans="1:3" ht="12.75">
      <c r="A100" t="s">
        <v>639</v>
      </c>
      <c r="B100" s="259">
        <f>+'Investors'' Report'!E137</f>
        <v>0.6789956712861984</v>
      </c>
      <c r="C100" t="e">
        <f>+#REF!</f>
        <v>#REF!</v>
      </c>
    </row>
    <row r="101" spans="1:3" ht="12.75">
      <c r="A101" t="s">
        <v>640</v>
      </c>
      <c r="B101" s="259">
        <f>+'Investors'' Report'!G137</f>
        <v>0.6021175411609374</v>
      </c>
      <c r="C101" t="e">
        <f>+#REF!</f>
        <v>#REF!</v>
      </c>
    </row>
    <row r="102" spans="1:3" ht="12.75">
      <c r="A102" t="s">
        <v>641</v>
      </c>
      <c r="B102" s="259">
        <f>+'Investors'' Report'!E138</f>
        <v>0.3210043287138015</v>
      </c>
      <c r="C102" t="e">
        <f>+#REF!</f>
        <v>#REF!</v>
      </c>
    </row>
    <row r="103" spans="1:3" ht="12.75">
      <c r="A103" t="s">
        <v>642</v>
      </c>
      <c r="B103" s="259">
        <f>+'Investors'' Report'!G138</f>
        <v>0.39788245883906254</v>
      </c>
      <c r="C103" t="e">
        <f>+#REF!</f>
        <v>#REF!</v>
      </c>
    </row>
    <row r="104" spans="1:3" ht="12.75">
      <c r="A104" t="s">
        <v>601</v>
      </c>
      <c r="B104" s="6">
        <f>+'Investors'' Report'!D144</f>
        <v>48885</v>
      </c>
      <c r="C104" t="e">
        <f>+#REF!</f>
        <v>#REF!</v>
      </c>
    </row>
    <row r="105" spans="1:3" ht="12.75">
      <c r="A105" t="s">
        <v>602</v>
      </c>
      <c r="B105" s="6">
        <f>+'Investors'' Report'!F144</f>
        <v>3834476972.44</v>
      </c>
      <c r="C105" t="e">
        <f>+#REF!</f>
        <v>#REF!</v>
      </c>
    </row>
    <row r="106" spans="1:3" ht="12.75">
      <c r="A106" t="s">
        <v>603</v>
      </c>
      <c r="B106" s="6">
        <f>+'Investors'' Report'!D145</f>
        <v>70316</v>
      </c>
      <c r="C106" t="e">
        <f>+#REF!</f>
        <v>#REF!</v>
      </c>
    </row>
    <row r="107" spans="1:3" ht="12.75">
      <c r="A107" t="s">
        <v>604</v>
      </c>
      <c r="B107" s="6">
        <f>+'Investors'' Report'!F145</f>
        <v>2692045198.45</v>
      </c>
      <c r="C107" t="e">
        <f>+#REF!</f>
        <v>#REF!</v>
      </c>
    </row>
    <row r="108" spans="1:3" ht="12.75">
      <c r="A108" t="s">
        <v>605</v>
      </c>
      <c r="B108" s="6">
        <f>+'Investors'' Report'!D146</f>
        <v>3</v>
      </c>
      <c r="C108" t="e">
        <f>+#REF!</f>
        <v>#REF!</v>
      </c>
    </row>
    <row r="109" spans="1:3" ht="12.75">
      <c r="A109" t="s">
        <v>606</v>
      </c>
      <c r="B109" s="6">
        <f>+'Investors'' Report'!F146</f>
        <v>137620.64</v>
      </c>
      <c r="C109" t="e">
        <f>+#REF!</f>
        <v>#REF!</v>
      </c>
    </row>
    <row r="110" spans="1:3" ht="12.75">
      <c r="A110" t="s">
        <v>643</v>
      </c>
      <c r="B110" s="259">
        <f>+'Investors'' Report'!E144</f>
        <v>0.410095298815476</v>
      </c>
      <c r="C110" t="e">
        <f>+#REF!</f>
        <v>#REF!</v>
      </c>
    </row>
    <row r="111" spans="1:3" ht="12.75">
      <c r="A111" t="s">
        <v>644</v>
      </c>
      <c r="B111" s="259">
        <f>+'Investors'' Report'!G144</f>
        <v>0.587509858782008</v>
      </c>
      <c r="C111" t="e">
        <f>+#REF!</f>
        <v>#REF!</v>
      </c>
    </row>
    <row r="112" spans="1:3" ht="12.75">
      <c r="A112" t="s">
        <v>645</v>
      </c>
      <c r="B112" s="259">
        <f>+'Investors'' Report'!E145</f>
        <v>0.5898795342438173</v>
      </c>
      <c r="C112" t="e">
        <f>+#REF!</f>
        <v>#REF!</v>
      </c>
    </row>
    <row r="113" spans="1:3" ht="12.75">
      <c r="A113" t="s">
        <v>646</v>
      </c>
      <c r="B113" s="259">
        <f>+'Investors'' Report'!G145</f>
        <v>0.4124690552958824</v>
      </c>
      <c r="C113" t="e">
        <f>+#REF!</f>
        <v>#REF!</v>
      </c>
    </row>
    <row r="114" spans="1:3" ht="12.75">
      <c r="A114" t="s">
        <v>301</v>
      </c>
      <c r="B114" s="259">
        <f>+'Investors'' Report'!E146</f>
        <v>2.5166940706687696E-05</v>
      </c>
      <c r="C114" t="e">
        <f>+#REF!</f>
        <v>#REF!</v>
      </c>
    </row>
    <row r="115" spans="1:3" ht="12.75">
      <c r="A115" t="s">
        <v>302</v>
      </c>
      <c r="B115" s="259">
        <f>+'Investors'' Report'!G146</f>
        <v>2.1085922109590848E-05</v>
      </c>
      <c r="C115" t="e">
        <f>+#REF!</f>
        <v>#REF!</v>
      </c>
    </row>
    <row r="116" spans="1:3" ht="12.75">
      <c r="A116" t="s">
        <v>607</v>
      </c>
      <c r="B116" s="6">
        <f>+'Investors'' Report'!D152</f>
        <v>28100</v>
      </c>
      <c r="C116" t="e">
        <f>+#REF!</f>
        <v>#REF!</v>
      </c>
    </row>
    <row r="117" spans="1:3" ht="12.75">
      <c r="A117" t="s">
        <v>608</v>
      </c>
      <c r="B117" s="6">
        <f>+'Investors'' Report'!F152</f>
        <v>812663694.29</v>
      </c>
      <c r="C117" t="e">
        <f>+#REF!</f>
        <v>#REF!</v>
      </c>
    </row>
    <row r="118" spans="1:3" ht="12.75">
      <c r="A118" t="s">
        <v>609</v>
      </c>
      <c r="B118" s="6">
        <f>+'Investors'' Report'!D153</f>
        <v>28494</v>
      </c>
      <c r="C118" t="e">
        <f>+#REF!</f>
        <v>#REF!</v>
      </c>
    </row>
    <row r="119" spans="1:3" ht="12.75">
      <c r="A119" t="s">
        <v>610</v>
      </c>
      <c r="B119" s="6">
        <f>+'Investors'' Report'!F153</f>
        <v>2078915685.55</v>
      </c>
      <c r="C119" t="e">
        <f>+#REF!</f>
        <v>#REF!</v>
      </c>
    </row>
    <row r="120" spans="1:3" ht="12.75">
      <c r="A120" t="s">
        <v>611</v>
      </c>
      <c r="B120" s="6">
        <f>+'Investors'' Report'!D154</f>
        <v>14099</v>
      </c>
      <c r="C120" t="e">
        <f>+#REF!</f>
        <v>#REF!</v>
      </c>
    </row>
    <row r="121" spans="1:3" ht="12.75">
      <c r="A121" t="s">
        <v>612</v>
      </c>
      <c r="B121" s="6">
        <f>+'Investors'' Report'!F154</f>
        <v>1713580774.43</v>
      </c>
      <c r="C121" t="e">
        <f>+#REF!</f>
        <v>#REF!</v>
      </c>
    </row>
    <row r="122" spans="1:3" ht="12.75">
      <c r="A122" t="s">
        <v>613</v>
      </c>
      <c r="B122" s="6">
        <f>+'Investors'' Report'!D155</f>
        <v>5326</v>
      </c>
      <c r="C122" t="e">
        <f>+#REF!</f>
        <v>#REF!</v>
      </c>
    </row>
    <row r="123" spans="1:3" ht="12.75">
      <c r="A123" t="s">
        <v>614</v>
      </c>
      <c r="B123" s="6">
        <f>+'Investors'' Report'!F155</f>
        <v>907999559.07</v>
      </c>
      <c r="C123" t="e">
        <f>+#REF!</f>
        <v>#REF!</v>
      </c>
    </row>
    <row r="124" spans="1:3" ht="12.75">
      <c r="A124" t="s">
        <v>615</v>
      </c>
      <c r="B124" s="6">
        <f>+'Investors'' Report'!D156</f>
        <v>2129</v>
      </c>
      <c r="C124" t="e">
        <f>+#REF!</f>
        <v>#REF!</v>
      </c>
    </row>
    <row r="125" spans="1:3" ht="12.75">
      <c r="A125" t="s">
        <v>616</v>
      </c>
      <c r="B125" s="6">
        <f>+'Investors'' Report'!F156</f>
        <v>469716557.9</v>
      </c>
      <c r="C125" t="e">
        <f>+#REF!</f>
        <v>#REF!</v>
      </c>
    </row>
    <row r="126" spans="1:3" ht="12.75">
      <c r="A126" t="s">
        <v>617</v>
      </c>
      <c r="B126" s="6">
        <f>+'Investors'' Report'!D157</f>
        <v>792</v>
      </c>
      <c r="C126" t="e">
        <f>+#REF!</f>
        <v>#REF!</v>
      </c>
    </row>
    <row r="127" spans="1:3" ht="12.75">
      <c r="A127" t="s">
        <v>618</v>
      </c>
      <c r="B127" s="6">
        <f>+'Investors'' Report'!F157</f>
        <v>213816192.44</v>
      </c>
      <c r="C127" t="e">
        <f>+#REF!</f>
        <v>#REF!</v>
      </c>
    </row>
    <row r="128" spans="1:3" ht="12.75">
      <c r="A128" t="s">
        <v>619</v>
      </c>
      <c r="B128" s="6">
        <f>+'Investors'' Report'!D158</f>
        <v>388</v>
      </c>
      <c r="C128" t="e">
        <f>+#REF!</f>
        <v>#REF!</v>
      </c>
    </row>
    <row r="129" spans="1:3" ht="12.75">
      <c r="A129" t="s">
        <v>620</v>
      </c>
      <c r="B129" s="6">
        <f>+'Investors'' Report'!F158</f>
        <v>124660955.58</v>
      </c>
      <c r="C129" t="e">
        <f>+#REF!</f>
        <v>#REF!</v>
      </c>
    </row>
    <row r="130" spans="1:3" ht="12.75">
      <c r="A130" t="s">
        <v>621</v>
      </c>
      <c r="B130" s="6">
        <f>+'Investors'' Report'!D159</f>
        <v>196</v>
      </c>
      <c r="C130" t="e">
        <f>+#REF!</f>
        <v>#REF!</v>
      </c>
    </row>
    <row r="131" spans="1:3" ht="12.75">
      <c r="A131" t="s">
        <v>622</v>
      </c>
      <c r="B131" s="6">
        <f>+'Investors'' Report'!F159</f>
        <v>72329591.99</v>
      </c>
      <c r="C131" t="e">
        <f>+#REF!</f>
        <v>#REF!</v>
      </c>
    </row>
    <row r="132" spans="1:3" ht="12.75">
      <c r="A132" t="s">
        <v>623</v>
      </c>
      <c r="B132" s="6">
        <f>+'Investors'' Report'!D160</f>
        <v>107</v>
      </c>
      <c r="C132" t="e">
        <f>+#REF!</f>
        <v>#REF!</v>
      </c>
    </row>
    <row r="133" spans="1:3" ht="12.75">
      <c r="A133" t="s">
        <v>624</v>
      </c>
      <c r="B133" s="6">
        <f>+'Investors'' Report'!F160</f>
        <v>45150836.95</v>
      </c>
      <c r="C133" t="e">
        <f>+#REF!</f>
        <v>#REF!</v>
      </c>
    </row>
    <row r="134" spans="1:3" ht="12.75">
      <c r="A134" t="s">
        <v>625</v>
      </c>
      <c r="B134" s="6">
        <f>+'Investors'' Report'!D161</f>
        <v>67</v>
      </c>
      <c r="C134" t="e">
        <f>+#REF!</f>
        <v>#REF!</v>
      </c>
    </row>
    <row r="135" spans="1:3" ht="12.75">
      <c r="A135" t="s">
        <v>626</v>
      </c>
      <c r="B135" s="6">
        <f>+'Investors'' Report'!F161</f>
        <v>31607970.93</v>
      </c>
      <c r="C135" t="e">
        <f>+#REF!</f>
        <v>#REF!</v>
      </c>
    </row>
    <row r="136" spans="1:3" ht="12.75">
      <c r="A136" t="s">
        <v>627</v>
      </c>
      <c r="B136" s="6">
        <f>+'Investors'' Report'!D162</f>
        <v>36</v>
      </c>
      <c r="C136" t="e">
        <f>+#REF!</f>
        <v>#REF!</v>
      </c>
    </row>
    <row r="137" spans="1:3" ht="12.75">
      <c r="A137" t="s">
        <v>628</v>
      </c>
      <c r="B137" s="6">
        <f>+'Investors'' Report'!F162</f>
        <v>18808176.72</v>
      </c>
      <c r="C137" t="e">
        <f>+#REF!</f>
        <v>#REF!</v>
      </c>
    </row>
    <row r="138" spans="1:3" ht="12.75">
      <c r="A138" t="s">
        <v>629</v>
      </c>
      <c r="B138" s="6">
        <f>+'Investors'' Report'!D163</f>
        <v>25</v>
      </c>
      <c r="C138" t="e">
        <f>+#REF!</f>
        <v>#REF!</v>
      </c>
    </row>
    <row r="139" spans="1:3" ht="12.75">
      <c r="A139" t="s">
        <v>630</v>
      </c>
      <c r="B139" s="6">
        <f>+'Investors'' Report'!F163</f>
        <v>14490965.44</v>
      </c>
      <c r="C139" t="e">
        <f>+#REF!</f>
        <v>#REF!</v>
      </c>
    </row>
    <row r="140" spans="1:3" ht="12.75">
      <c r="A140" t="s">
        <v>631</v>
      </c>
      <c r="B140" s="6">
        <f>+'Investors'' Report'!D164</f>
        <v>18</v>
      </c>
      <c r="C140" t="e">
        <f>+#REF!</f>
        <v>#REF!</v>
      </c>
    </row>
    <row r="141" spans="1:3" ht="12.75">
      <c r="A141" t="s">
        <v>195</v>
      </c>
      <c r="B141" s="6">
        <f>+'Investors'' Report'!F164</f>
        <v>11178878.35</v>
      </c>
      <c r="C141" t="e">
        <f>+#REF!</f>
        <v>#REF!</v>
      </c>
    </row>
    <row r="142" spans="1:3" ht="12.75">
      <c r="A142" t="s">
        <v>828</v>
      </c>
      <c r="B142" s="6">
        <f>+'Investors'' Report'!D165</f>
        <v>12</v>
      </c>
      <c r="C142" t="e">
        <f>+#REF!</f>
        <v>#REF!</v>
      </c>
    </row>
    <row r="143" spans="1:3" ht="12.75">
      <c r="A143" t="s">
        <v>829</v>
      </c>
      <c r="B143" s="6">
        <f>+'Investors'' Report'!F165</f>
        <v>8118522.19</v>
      </c>
      <c r="C143" t="e">
        <f>+#REF!</f>
        <v>#REF!</v>
      </c>
    </row>
    <row r="144" spans="1:3" ht="12.75">
      <c r="A144" t="s">
        <v>830</v>
      </c>
      <c r="B144" s="6">
        <f>+'Investors'' Report'!D166</f>
        <v>5</v>
      </c>
      <c r="C144" t="e">
        <f>+#REF!</f>
        <v>#REF!</v>
      </c>
    </row>
    <row r="145" spans="1:3" ht="12.75">
      <c r="A145" t="s">
        <v>831</v>
      </c>
      <c r="B145" s="6">
        <f>+'Investors'' Report'!F166</f>
        <v>3621429.7</v>
      </c>
      <c r="C145" t="e">
        <f>+#REF!</f>
        <v>#REF!</v>
      </c>
    </row>
    <row r="146" spans="1:3" ht="12.75">
      <c r="A146" t="s">
        <v>974</v>
      </c>
      <c r="B146" s="6" t="e">
        <f>+'Investors'' Report'!#REF!</f>
        <v>#REF!</v>
      </c>
      <c r="C146" t="e">
        <f>+#REF!</f>
        <v>#REF!</v>
      </c>
    </row>
    <row r="147" spans="1:3" ht="12.75">
      <c r="A147" t="s">
        <v>975</v>
      </c>
      <c r="B147" s="6" t="e">
        <f>+'Investors'' Report'!#REF!</f>
        <v>#REF!</v>
      </c>
      <c r="C147" t="e">
        <f>+#REF!</f>
        <v>#REF!</v>
      </c>
    </row>
    <row r="148" spans="1:5" ht="12.75">
      <c r="A148" t="s">
        <v>303</v>
      </c>
      <c r="B148" s="261">
        <f>+'Investors'' Report'!E152</f>
        <v>0.352156803769707</v>
      </c>
      <c r="C148" t="e">
        <f>+#REF!</f>
        <v>#REF!</v>
      </c>
      <c r="E148" s="261"/>
    </row>
    <row r="149" spans="1:5" ht="12.75">
      <c r="A149" t="s">
        <v>305</v>
      </c>
      <c r="B149" s="261">
        <f>+'Investors'' Report'!E153</f>
        <v>0.35709451838484096</v>
      </c>
      <c r="C149" t="e">
        <f>+#REF!</f>
        <v>#REF!</v>
      </c>
      <c r="E149" s="261"/>
    </row>
    <row r="150" spans="1:5" ht="12.75">
      <c r="A150" t="s">
        <v>307</v>
      </c>
      <c r="B150" s="261">
        <f>+'Investors'' Report'!E154</f>
        <v>0.17669248314409605</v>
      </c>
      <c r="C150" t="e">
        <f>+#REF!</f>
        <v>#REF!</v>
      </c>
      <c r="E150" s="261"/>
    </row>
    <row r="151" spans="1:5" ht="12.75">
      <c r="A151" t="s">
        <v>309</v>
      </c>
      <c r="B151" s="261">
        <f>+'Investors'' Report'!E155</f>
        <v>0.0667468731984861</v>
      </c>
      <c r="C151" t="e">
        <f>+#REF!</f>
        <v>#REF!</v>
      </c>
      <c r="E151" s="261"/>
    </row>
    <row r="152" spans="1:5" ht="12.75">
      <c r="A152" t="s">
        <v>311</v>
      </c>
      <c r="B152" s="261">
        <f>+'Investors'' Report'!E156</f>
        <v>0.02668120410055894</v>
      </c>
      <c r="C152" t="e">
        <f>+#REF!</f>
        <v>#REF!</v>
      </c>
      <c r="E152" s="261"/>
    </row>
    <row r="153" spans="1:5" ht="12.75">
      <c r="A153" t="s">
        <v>657</v>
      </c>
      <c r="B153" s="261">
        <f>+'Investors'' Report'!E157</f>
        <v>0.009925558312655087</v>
      </c>
      <c r="C153" t="e">
        <f>+#REF!</f>
        <v>#REF!</v>
      </c>
      <c r="E153" s="261"/>
    </row>
    <row r="154" spans="1:5" ht="12.75">
      <c r="A154" t="s">
        <v>659</v>
      </c>
      <c r="B154" s="261">
        <f>+'Investors'' Report'!E158</f>
        <v>0.00486252099155325</v>
      </c>
      <c r="C154" t="e">
        <f>+#REF!</f>
        <v>#REF!</v>
      </c>
      <c r="E154" s="261"/>
    </row>
    <row r="155" spans="1:5" ht="12.75">
      <c r="A155" t="s">
        <v>661</v>
      </c>
      <c r="B155" s="261">
        <f>+'Investors'' Report'!E159</f>
        <v>0.0024563250369701983</v>
      </c>
      <c r="C155" t="e">
        <f>+#REF!</f>
        <v>#REF!</v>
      </c>
      <c r="E155" s="261"/>
    </row>
    <row r="156" spans="1:5" ht="12.75">
      <c r="A156" t="s">
        <v>663</v>
      </c>
      <c r="B156" s="261">
        <f>+'Investors'' Report'!E160</f>
        <v>0.0013409529538561797</v>
      </c>
      <c r="C156" t="e">
        <f>+#REF!</f>
        <v>#REF!</v>
      </c>
      <c r="E156" s="261"/>
    </row>
    <row r="157" spans="1:5" ht="12.75">
      <c r="A157" t="s">
        <v>665</v>
      </c>
      <c r="B157" s="261">
        <f>+'Investors'' Report'!E161</f>
        <v>0.0008396621299847106</v>
      </c>
      <c r="C157" t="e">
        <f>+#REF!</f>
        <v>#REF!</v>
      </c>
      <c r="E157" s="261"/>
    </row>
    <row r="158" spans="1:5" ht="12.75">
      <c r="A158" t="s">
        <v>669</v>
      </c>
      <c r="B158" s="261">
        <f>+'Investors'' Report'!E162</f>
        <v>0.00045116174148432213</v>
      </c>
      <c r="C158" t="e">
        <f>+#REF!</f>
        <v>#REF!</v>
      </c>
      <c r="E158" s="261"/>
    </row>
    <row r="159" spans="1:5" ht="12.75">
      <c r="A159" t="s">
        <v>671</v>
      </c>
      <c r="B159" s="261">
        <f>+'Investors'' Report'!E163</f>
        <v>0.00031330676491966815</v>
      </c>
      <c r="C159" t="e">
        <f>+#REF!</f>
        <v>#REF!</v>
      </c>
      <c r="E159" s="261"/>
    </row>
    <row r="160" spans="1:5" ht="12.75">
      <c r="A160" t="s">
        <v>91</v>
      </c>
      <c r="B160" s="261">
        <f>+'Investors'' Report'!E164</f>
        <v>0.00022558087074216106</v>
      </c>
      <c r="C160" t="e">
        <f>+#REF!</f>
        <v>#REF!</v>
      </c>
      <c r="E160" s="261"/>
    </row>
    <row r="161" spans="1:5" ht="12.75">
      <c r="A161" t="s">
        <v>93</v>
      </c>
      <c r="B161" s="261">
        <f>+'Investors'' Report'!E165</f>
        <v>0.0001503872471614407</v>
      </c>
      <c r="C161" t="e">
        <f>+#REF!</f>
        <v>#REF!</v>
      </c>
      <c r="E161" s="261"/>
    </row>
    <row r="162" spans="1:5" ht="12.75">
      <c r="A162" t="s">
        <v>95</v>
      </c>
      <c r="B162" s="261">
        <f>+'Investors'' Report'!E166</f>
        <v>6.266135298393363E-05</v>
      </c>
      <c r="C162" t="e">
        <f>+#REF!</f>
        <v>#REF!</v>
      </c>
      <c r="E162" s="261"/>
    </row>
    <row r="163" spans="1:5" ht="12.75">
      <c r="A163" t="s">
        <v>971</v>
      </c>
      <c r="B163" s="261" t="e">
        <f>+'Investors'' Report'!#REF!</f>
        <v>#REF!</v>
      </c>
      <c r="C163" t="e">
        <f>+#REF!</f>
        <v>#REF!</v>
      </c>
      <c r="E163" s="261"/>
    </row>
    <row r="164" spans="1:5" ht="12.75">
      <c r="A164" t="s">
        <v>304</v>
      </c>
      <c r="B164" s="261">
        <f>+'Investors'' Report'!G152</f>
        <v>0.12451448677386828</v>
      </c>
      <c r="C164" t="e">
        <f>+#REF!</f>
        <v>#REF!</v>
      </c>
      <c r="E164" s="261"/>
    </row>
    <row r="165" spans="1:5" ht="12.75">
      <c r="A165" t="s">
        <v>306</v>
      </c>
      <c r="B165" s="261">
        <f>+'Investors'' Report'!G153</f>
        <v>0.3185267429210761</v>
      </c>
      <c r="C165" t="e">
        <f>+#REF!</f>
        <v>#REF!</v>
      </c>
      <c r="E165" s="261"/>
    </row>
    <row r="166" spans="1:5" ht="12.75">
      <c r="A166" t="s">
        <v>308</v>
      </c>
      <c r="B166" s="261">
        <f>+'Investors'' Report'!G154</f>
        <v>0.26255095702304065</v>
      </c>
      <c r="C166" t="e">
        <f>+#REF!</f>
        <v>#REF!</v>
      </c>
      <c r="E166" s="261"/>
    </row>
    <row r="167" spans="1:5" ht="12.75">
      <c r="A167" t="s">
        <v>310</v>
      </c>
      <c r="B167" s="261">
        <f>+'Investors'' Report'!G155</f>
        <v>0.1391216315960517</v>
      </c>
      <c r="C167" t="e">
        <f>+#REF!</f>
        <v>#REF!</v>
      </c>
      <c r="E167" s="261"/>
    </row>
    <row r="168" spans="1:5" ht="12.75">
      <c r="A168" t="s">
        <v>656</v>
      </c>
      <c r="B168" s="261">
        <f>+'Investors'' Report'!G156</f>
        <v>0.07196890490746533</v>
      </c>
      <c r="C168" t="e">
        <f>+#REF!</f>
        <v>#REF!</v>
      </c>
      <c r="E168" s="261"/>
    </row>
    <row r="169" spans="1:5" ht="12.75">
      <c r="A169" t="s">
        <v>658</v>
      </c>
      <c r="B169" s="261">
        <f>+'Investors'' Report'!G157</f>
        <v>0.03276043171692217</v>
      </c>
      <c r="C169" t="e">
        <f>+#REF!</f>
        <v>#REF!</v>
      </c>
      <c r="E169" s="261"/>
    </row>
    <row r="170" spans="1:5" ht="12.75">
      <c r="A170" t="s">
        <v>660</v>
      </c>
      <c r="B170" s="261">
        <f>+'Investors'' Report'!G158</f>
        <v>0.019100268676755496</v>
      </c>
      <c r="C170" t="e">
        <f>+#REF!</f>
        <v>#REF!</v>
      </c>
      <c r="E170" s="261"/>
    </row>
    <row r="171" spans="1:5" ht="12.75">
      <c r="A171" t="s">
        <v>662</v>
      </c>
      <c r="B171" s="261">
        <f>+'Investors'' Report'!G159</f>
        <v>0.011082175921574162</v>
      </c>
      <c r="C171" t="e">
        <f>+#REF!</f>
        <v>#REF!</v>
      </c>
      <c r="E171" s="261"/>
    </row>
    <row r="172" spans="1:5" ht="12.75">
      <c r="A172" t="s">
        <v>664</v>
      </c>
      <c r="B172" s="261">
        <f>+'Investors'' Report'!G160</f>
        <v>0.006917908760710141</v>
      </c>
      <c r="C172" t="e">
        <f>+#REF!</f>
        <v>#REF!</v>
      </c>
      <c r="E172" s="261"/>
    </row>
    <row r="173" spans="1:5" ht="12.75">
      <c r="A173" t="s">
        <v>668</v>
      </c>
      <c r="B173" s="261">
        <f>+'Investors'' Report'!G161</f>
        <v>0.0048429015667431265</v>
      </c>
      <c r="C173" t="e">
        <f>+#REF!</f>
        <v>#REF!</v>
      </c>
      <c r="E173" s="261"/>
    </row>
    <row r="174" spans="1:5" ht="12.75">
      <c r="A174" t="s">
        <v>670</v>
      </c>
      <c r="B174" s="261">
        <f>+'Investors'' Report'!G162</f>
        <v>0.0028817461489885517</v>
      </c>
      <c r="C174" t="e">
        <f>+#REF!</f>
        <v>#REF!</v>
      </c>
      <c r="E174" s="261"/>
    </row>
    <row r="175" spans="1:5" ht="12.75">
      <c r="A175" t="s">
        <v>90</v>
      </c>
      <c r="B175" s="261">
        <f>+'Investors'' Report'!G163</f>
        <v>0.002220272835241958</v>
      </c>
      <c r="C175" t="e">
        <f>+#REF!</f>
        <v>#REF!</v>
      </c>
      <c r="E175" s="261"/>
    </row>
    <row r="176" spans="1:5" ht="12.75">
      <c r="A176" t="s">
        <v>92</v>
      </c>
      <c r="B176" s="261">
        <f>+'Investors'' Report'!G164</f>
        <v>0.001712802368603223</v>
      </c>
      <c r="C176" t="e">
        <f>+#REF!</f>
        <v>#REF!</v>
      </c>
      <c r="E176" s="261"/>
    </row>
    <row r="177" spans="1:5" ht="12.75">
      <c r="A177" t="s">
        <v>94</v>
      </c>
      <c r="B177" s="261">
        <f>+'Investors'' Report'!G165</f>
        <v>0.0012439015437170247</v>
      </c>
      <c r="C177" t="e">
        <f>+#REF!</f>
        <v>#REF!</v>
      </c>
      <c r="E177" s="261"/>
    </row>
    <row r="178" spans="1:5" ht="12.75">
      <c r="A178" t="s">
        <v>96</v>
      </c>
      <c r="B178" s="261">
        <f>+'Investors'' Report'!G166</f>
        <v>0.0005548672392423037</v>
      </c>
      <c r="C178" t="e">
        <f>+#REF!</f>
        <v>#REF!</v>
      </c>
      <c r="E178" s="261"/>
    </row>
    <row r="179" spans="1:5" ht="12.75">
      <c r="A179" t="s">
        <v>972</v>
      </c>
      <c r="B179" s="261" t="e">
        <f>+'Investors'' Report'!#REF!</f>
        <v>#REF!</v>
      </c>
      <c r="C179" t="e">
        <f>+#REF!</f>
        <v>#REF!</v>
      </c>
      <c r="E179" s="261"/>
    </row>
    <row r="180" spans="1:3" ht="12.75">
      <c r="A180" t="s">
        <v>832</v>
      </c>
      <c r="B180" s="6">
        <f>+'Investors'' Report'!D173</f>
        <v>3009</v>
      </c>
      <c r="C180" t="e">
        <f>+#REF!</f>
        <v>#REF!</v>
      </c>
    </row>
    <row r="181" spans="1:3" ht="12.75">
      <c r="A181" t="s">
        <v>833</v>
      </c>
      <c r="B181" s="6">
        <f>+'Investors'' Report'!F173</f>
        <v>230839644.6</v>
      </c>
      <c r="C181" t="e">
        <f>+#REF!</f>
        <v>#REF!</v>
      </c>
    </row>
    <row r="182" spans="1:3" ht="12.75">
      <c r="A182" t="s">
        <v>834</v>
      </c>
      <c r="B182" s="6">
        <f>+'Investors'' Report'!D174</f>
        <v>6866</v>
      </c>
      <c r="C182" t="e">
        <f>+#REF!</f>
        <v>#REF!</v>
      </c>
    </row>
    <row r="183" spans="1:3" ht="12.75">
      <c r="A183" t="s">
        <v>835</v>
      </c>
      <c r="B183" s="6">
        <f>+'Investors'' Report'!F174</f>
        <v>475971200.29</v>
      </c>
      <c r="C183" t="e">
        <f>+#REF!</f>
        <v>#REF!</v>
      </c>
    </row>
    <row r="184" spans="1:3" ht="12.75">
      <c r="A184" t="s">
        <v>836</v>
      </c>
      <c r="B184" s="6">
        <f>+'Investors'' Report'!D175</f>
        <v>3486</v>
      </c>
      <c r="C184" t="e">
        <f>+#REF!</f>
        <v>#REF!</v>
      </c>
    </row>
    <row r="185" spans="1:3" ht="12.75">
      <c r="A185" t="s">
        <v>837</v>
      </c>
      <c r="B185" s="6">
        <f>+'Investors'' Report'!F175</f>
        <v>507864115.28</v>
      </c>
      <c r="C185" t="e">
        <f>+#REF!</f>
        <v>#REF!</v>
      </c>
    </row>
    <row r="186" spans="1:3" ht="12.75">
      <c r="A186" t="s">
        <v>838</v>
      </c>
      <c r="B186" s="6">
        <f>+'Investors'' Report'!D184</f>
        <v>6589</v>
      </c>
      <c r="C186" t="e">
        <f>+#REF!</f>
        <v>#REF!</v>
      </c>
    </row>
    <row r="187" spans="1:3" ht="12.75">
      <c r="A187" t="s">
        <v>839</v>
      </c>
      <c r="B187" s="6">
        <f>+'Investors'' Report'!F184</f>
        <v>440443523.47</v>
      </c>
      <c r="C187" t="e">
        <f>+#REF!</f>
        <v>#REF!</v>
      </c>
    </row>
    <row r="188" spans="1:3" ht="12.75">
      <c r="A188" t="s">
        <v>840</v>
      </c>
      <c r="B188" s="6">
        <f>+'Investors'' Report'!D176</f>
        <v>3194</v>
      </c>
      <c r="C188" t="e">
        <f>+#REF!</f>
        <v>#REF!</v>
      </c>
    </row>
    <row r="189" spans="1:3" ht="12.75">
      <c r="A189" t="s">
        <v>841</v>
      </c>
      <c r="B189" s="6">
        <f>+'Investors'' Report'!F176</f>
        <v>227809370.02</v>
      </c>
      <c r="C189" t="e">
        <f>+#REF!</f>
        <v>#REF!</v>
      </c>
    </row>
    <row r="190" spans="1:3" ht="12.75">
      <c r="A190" t="s">
        <v>842</v>
      </c>
      <c r="B190" s="6">
        <f>+'Investors'' Report'!D177</f>
        <v>7853</v>
      </c>
      <c r="C190" t="e">
        <f>+#REF!</f>
        <v>#REF!</v>
      </c>
    </row>
    <row r="191" spans="1:3" ht="12.75">
      <c r="A191" t="s">
        <v>843</v>
      </c>
      <c r="B191" s="6">
        <f>+'Investors'' Report'!F177</f>
        <v>588360749.35</v>
      </c>
      <c r="C191" t="e">
        <f>+#REF!</f>
        <v>#REF!</v>
      </c>
    </row>
    <row r="192" spans="1:3" ht="12.75">
      <c r="A192" t="s">
        <v>844</v>
      </c>
      <c r="B192" s="6">
        <f>+'Investors'' Report'!D182</f>
        <v>10479</v>
      </c>
      <c r="C192" t="e">
        <f>+#REF!</f>
        <v>#REF!</v>
      </c>
    </row>
    <row r="193" spans="1:3" ht="12.75">
      <c r="A193" t="s">
        <v>845</v>
      </c>
      <c r="B193" s="6">
        <f>+'Investors'' Report'!F182</f>
        <v>682660127.54</v>
      </c>
      <c r="C193" t="e">
        <f>+#REF!</f>
        <v>#REF!</v>
      </c>
    </row>
    <row r="194" spans="1:3" ht="12.75">
      <c r="A194" t="s">
        <v>846</v>
      </c>
      <c r="B194" s="6">
        <f>+'Investors'' Report'!D178</f>
        <v>15855</v>
      </c>
      <c r="C194" t="e">
        <f>+#REF!</f>
        <v>#REF!</v>
      </c>
    </row>
    <row r="195" spans="1:3" ht="12.75">
      <c r="A195" t="s">
        <v>847</v>
      </c>
      <c r="B195" s="6">
        <f>+'Investors'' Report'!F178</f>
        <v>1684169080.94</v>
      </c>
      <c r="C195" t="e">
        <f>+#REF!</f>
        <v>#REF!</v>
      </c>
    </row>
    <row r="196" spans="1:3" ht="12.75">
      <c r="A196" t="s">
        <v>848</v>
      </c>
      <c r="B196" s="6">
        <f>+'Investors'' Report'!D179</f>
        <v>6486</v>
      </c>
      <c r="C196" t="e">
        <f>+#REF!</f>
        <v>#REF!</v>
      </c>
    </row>
    <row r="197" spans="1:3" ht="12.75">
      <c r="A197" t="s">
        <v>849</v>
      </c>
      <c r="B197" s="6">
        <f>+'Investors'' Report'!F179</f>
        <v>522350869.96</v>
      </c>
      <c r="C197" t="e">
        <f>+#REF!</f>
        <v>#REF!</v>
      </c>
    </row>
    <row r="198" spans="1:3" ht="12.75">
      <c r="A198" t="s">
        <v>850</v>
      </c>
      <c r="B198" s="6">
        <f>+'Investors'' Report'!D183</f>
        <v>3905</v>
      </c>
      <c r="C198" t="e">
        <f>+#REF!</f>
        <v>#REF!</v>
      </c>
    </row>
    <row r="199" spans="1:3" ht="12.75">
      <c r="A199" t="s">
        <v>851</v>
      </c>
      <c r="B199" s="6">
        <f>+'Investors'' Report'!F183</f>
        <v>265681686.27</v>
      </c>
      <c r="C199" t="e">
        <f>+#REF!</f>
        <v>#REF!</v>
      </c>
    </row>
    <row r="200" spans="1:3" ht="12.75">
      <c r="A200" t="s">
        <v>852</v>
      </c>
      <c r="B200" s="6">
        <f>+'Investors'' Report'!D180</f>
        <v>5566</v>
      </c>
      <c r="C200" t="e">
        <f>+#REF!</f>
        <v>#REF!</v>
      </c>
    </row>
    <row r="201" spans="1:3" ht="12.75">
      <c r="A201" t="s">
        <v>853</v>
      </c>
      <c r="B201" s="6">
        <f>+'Investors'' Report'!F180</f>
        <v>439769450.93</v>
      </c>
      <c r="C201" t="e">
        <f>+#REF!</f>
        <v>#REF!</v>
      </c>
    </row>
    <row r="202" spans="1:3" ht="12.75">
      <c r="A202" t="s">
        <v>854</v>
      </c>
      <c r="B202" s="6">
        <f>+'Investors'' Report'!D181</f>
        <v>6506</v>
      </c>
      <c r="C202" t="e">
        <f>+#REF!</f>
        <v>#REF!</v>
      </c>
    </row>
    <row r="203" spans="1:3" ht="12.75">
      <c r="A203" t="s">
        <v>855</v>
      </c>
      <c r="B203" s="6">
        <f>+'Investors'' Report'!F181</f>
        <v>460739972.88</v>
      </c>
      <c r="C203" t="e">
        <f>+#REF!</f>
        <v>#REF!</v>
      </c>
    </row>
    <row r="204" spans="1:5" ht="12.75">
      <c r="A204" t="s">
        <v>97</v>
      </c>
      <c r="B204" s="261">
        <f>+'Investors'' Report'!E173</f>
        <v>0.037709602225731255</v>
      </c>
      <c r="C204" t="e">
        <f>+#REF!</f>
        <v>#REF!</v>
      </c>
      <c r="E204" s="261"/>
    </row>
    <row r="205" spans="1:5" ht="12.75">
      <c r="A205" t="s">
        <v>98</v>
      </c>
      <c r="B205" s="261">
        <f>+'Investors'' Report'!G173</f>
        <v>0.035368726419534396</v>
      </c>
      <c r="C205" t="e">
        <f>+#REF!</f>
        <v>#REF!</v>
      </c>
      <c r="E205" s="261"/>
    </row>
    <row r="206" spans="1:5" ht="12.75">
      <c r="A206" t="s">
        <v>99</v>
      </c>
      <c r="B206" s="261">
        <f>+'Investors'' Report'!E174</f>
        <v>0.08604656991753766</v>
      </c>
      <c r="C206" t="e">
        <f>+#REF!</f>
        <v>#REF!</v>
      </c>
      <c r="E206" s="261"/>
    </row>
    <row r="207" spans="1:5" ht="12.75">
      <c r="A207" t="s">
        <v>100</v>
      </c>
      <c r="B207" s="261">
        <f>+'Investors'' Report'!G174</f>
        <v>0.07292722701858823</v>
      </c>
      <c r="C207" t="e">
        <f>+#REF!</f>
        <v>#REF!</v>
      </c>
      <c r="E207" s="261"/>
    </row>
    <row r="208" spans="1:5" ht="12.75">
      <c r="A208" t="s">
        <v>101</v>
      </c>
      <c r="B208" s="261">
        <f>+'Investors'' Report'!E175</f>
        <v>0.043687495300398525</v>
      </c>
      <c r="C208" t="e">
        <f>+#REF!</f>
        <v>#REF!</v>
      </c>
      <c r="E208" s="261"/>
    </row>
    <row r="209" spans="1:5" ht="12.75">
      <c r="A209" t="s">
        <v>102</v>
      </c>
      <c r="B209" s="261">
        <f>+'Investors'' Report'!G175</f>
        <v>0.07781378706748017</v>
      </c>
      <c r="C209" t="e">
        <f>+#REF!</f>
        <v>#REF!</v>
      </c>
      <c r="E209" s="261"/>
    </row>
    <row r="210" spans="1:5" ht="12.75">
      <c r="A210" t="s">
        <v>103</v>
      </c>
      <c r="B210" s="261">
        <f>+'Investors'' Report'!E184</f>
        <v>0.08257513096222774</v>
      </c>
      <c r="C210" t="e">
        <f>+#REF!</f>
        <v>#REF!</v>
      </c>
      <c r="E210" s="261"/>
    </row>
    <row r="211" spans="1:5" ht="12.75">
      <c r="A211" t="s">
        <v>104</v>
      </c>
      <c r="B211" s="261">
        <f>+'Investors'' Report'!G184</f>
        <v>0.06748375701175469</v>
      </c>
      <c r="C211" t="e">
        <f>+#REF!</f>
        <v>#REF!</v>
      </c>
      <c r="E211" s="261"/>
    </row>
    <row r="212" spans="1:5" ht="12.75">
      <c r="A212" t="s">
        <v>105</v>
      </c>
      <c r="B212" s="261">
        <f>+'Investors'' Report'!E176</f>
        <v>0.0400280722861368</v>
      </c>
      <c r="C212" t="e">
        <f>+#REF!</f>
        <v>#REF!</v>
      </c>
      <c r="E212" s="261"/>
    </row>
    <row r="213" spans="1:5" ht="12.75">
      <c r="A213" t="s">
        <v>106</v>
      </c>
      <c r="B213" s="261">
        <f>+'Investors'' Report'!G176</f>
        <v>0.03490443462606103</v>
      </c>
      <c r="C213" t="e">
        <f>+#REF!</f>
        <v>#REF!</v>
      </c>
      <c r="E213" s="261"/>
    </row>
    <row r="214" spans="1:5" ht="12.75">
      <c r="A214" t="s">
        <v>107</v>
      </c>
      <c r="B214" s="261">
        <f>+'Investors'' Report'!E177</f>
        <v>0.09841592099656615</v>
      </c>
      <c r="C214" t="e">
        <f>+#REF!</f>
        <v>#REF!</v>
      </c>
      <c r="E214" s="261"/>
    </row>
    <row r="215" spans="1:5" ht="12.75">
      <c r="A215" t="s">
        <v>108</v>
      </c>
      <c r="B215" s="261">
        <f>+'Investors'' Report'!G177</f>
        <v>0.0901472986401938</v>
      </c>
      <c r="C215" t="e">
        <f>+#REF!</f>
        <v>#REF!</v>
      </c>
      <c r="E215" s="261"/>
    </row>
    <row r="216" spans="1:5" ht="12.75">
      <c r="A216" t="s">
        <v>109</v>
      </c>
      <c r="B216" s="261">
        <f>+'Investors'' Report'!E182</f>
        <v>0.1313256635837281</v>
      </c>
      <c r="C216" t="e">
        <f>+#REF!</f>
        <v>#REF!</v>
      </c>
      <c r="E216" s="261"/>
    </row>
    <row r="217" spans="1:5" ht="12.75">
      <c r="A217" t="s">
        <v>110</v>
      </c>
      <c r="B217" s="261">
        <f>+'Investors'' Report'!G182</f>
        <v>0.10459563533952312</v>
      </c>
      <c r="C217" t="e">
        <f>+#REF!</f>
        <v>#REF!</v>
      </c>
      <c r="E217" s="261"/>
    </row>
    <row r="218" spans="1:5" ht="12.75">
      <c r="A218" t="s">
        <v>111</v>
      </c>
      <c r="B218" s="261">
        <f>+'Investors'' Report'!E178</f>
        <v>0.19869915031205354</v>
      </c>
      <c r="C218" t="e">
        <f>+#REF!</f>
        <v>#REF!</v>
      </c>
      <c r="E218" s="261"/>
    </row>
    <row r="219" spans="1:5" ht="12.75">
      <c r="A219" t="s">
        <v>112</v>
      </c>
      <c r="B219" s="261">
        <f>+'Investors'' Report'!G178</f>
        <v>0.2580445641008648</v>
      </c>
      <c r="C219" t="e">
        <f>+#REF!</f>
        <v>#REF!</v>
      </c>
      <c r="E219" s="261"/>
    </row>
    <row r="220" spans="1:5" ht="12.75">
      <c r="A220" t="s">
        <v>113</v>
      </c>
      <c r="B220" s="261">
        <f>+'Investors'' Report'!E179</f>
        <v>0.0812843070907587</v>
      </c>
      <c r="C220" t="e">
        <f>+#REF!</f>
        <v>#REF!</v>
      </c>
      <c r="E220" s="261"/>
    </row>
    <row r="221" spans="1:5" ht="12.75">
      <c r="A221" t="s">
        <v>114</v>
      </c>
      <c r="B221" s="261">
        <f>+'Investors'' Report'!G179</f>
        <v>0.0800334147396319</v>
      </c>
      <c r="C221" t="e">
        <f>+#REF!</f>
        <v>#REF!</v>
      </c>
      <c r="E221" s="261"/>
    </row>
    <row r="222" spans="1:5" ht="12.75">
      <c r="A222" t="s">
        <v>115</v>
      </c>
      <c r="B222" s="261">
        <f>+'Investors'' Report'!E183</f>
        <v>0.04893851668045216</v>
      </c>
      <c r="C222" t="e">
        <f>+#REF!</f>
        <v>#REF!</v>
      </c>
      <c r="E222" s="261"/>
    </row>
    <row r="223" spans="1:5" ht="12.75">
      <c r="A223" t="s">
        <v>116</v>
      </c>
      <c r="B223" s="261">
        <f>+'Investors'' Report'!G183</f>
        <v>0.04070714496483937</v>
      </c>
      <c r="C223" t="e">
        <f>+#REF!</f>
        <v>#REF!</v>
      </c>
      <c r="E223" s="261"/>
    </row>
    <row r="224" spans="1:5" ht="12.75">
      <c r="A224" t="s">
        <v>117</v>
      </c>
      <c r="B224" s="261">
        <f>+'Investors'' Report'!E180</f>
        <v>0.06975461814171492</v>
      </c>
      <c r="C224" t="e">
        <f>+#REF!</f>
        <v>#REF!</v>
      </c>
      <c r="E224" s="261"/>
    </row>
    <row r="225" spans="1:5" ht="12.75">
      <c r="A225" t="s">
        <v>118</v>
      </c>
      <c r="B225" s="261">
        <f>+'Investors'' Report'!G180</f>
        <v>0.06738047714708718</v>
      </c>
      <c r="C225" t="e">
        <f>+#REF!</f>
        <v>#REF!</v>
      </c>
      <c r="E225" s="261"/>
    </row>
    <row r="226" spans="1:5" ht="12.75">
      <c r="A226" t="s">
        <v>119</v>
      </c>
      <c r="B226" s="261">
        <f>+'Investors'' Report'!E181</f>
        <v>0.08153495250269444</v>
      </c>
      <c r="C226" t="e">
        <f>+#REF!</f>
        <v>#REF!</v>
      </c>
      <c r="E226" s="261"/>
    </row>
    <row r="227" spans="1:5" ht="12.75">
      <c r="A227" t="s">
        <v>120</v>
      </c>
      <c r="B227" s="261">
        <f>+'Investors'' Report'!G181</f>
        <v>0.07059353292444126</v>
      </c>
      <c r="C227" t="e">
        <f>+#REF!</f>
        <v>#REF!</v>
      </c>
      <c r="E227" s="261"/>
    </row>
    <row r="228" spans="1:3" ht="12.75">
      <c r="A228" t="s">
        <v>856</v>
      </c>
      <c r="B228" s="6">
        <f>+'Investors'' Report'!D190</f>
        <v>13520</v>
      </c>
      <c r="C228" t="e">
        <f>+#REF!</f>
        <v>#REF!</v>
      </c>
    </row>
    <row r="229" spans="1:3" ht="12.75">
      <c r="A229" t="s">
        <v>857</v>
      </c>
      <c r="B229" s="6">
        <f>+'Investors'' Report'!F190</f>
        <v>375366934.26</v>
      </c>
      <c r="C229" t="e">
        <f>+#REF!</f>
        <v>#REF!</v>
      </c>
    </row>
    <row r="230" spans="1:3" ht="12.75">
      <c r="A230" t="s">
        <v>858</v>
      </c>
      <c r="B230" s="6">
        <f>+'Investors'' Report'!D191</f>
        <v>24906</v>
      </c>
      <c r="C230" t="e">
        <f>+#REF!</f>
        <v>#REF!</v>
      </c>
    </row>
    <row r="231" spans="1:3" ht="12.75">
      <c r="A231" t="s">
        <v>859</v>
      </c>
      <c r="B231" s="6">
        <f>+'Investors'' Report'!F191</f>
        <v>1669643669.18</v>
      </c>
      <c r="C231" t="e">
        <f>+#REF!</f>
        <v>#REF!</v>
      </c>
    </row>
    <row r="232" spans="1:3" ht="12.75">
      <c r="A232" t="s">
        <v>906</v>
      </c>
      <c r="B232" s="6">
        <f>+'Investors'' Report'!D192</f>
        <v>26579</v>
      </c>
      <c r="C232" t="e">
        <f>+#REF!</f>
        <v>#REF!</v>
      </c>
    </row>
    <row r="233" spans="1:3" ht="12.75">
      <c r="A233" t="s">
        <v>907</v>
      </c>
      <c r="B233" s="6">
        <f>+'Investors'' Report'!F192</f>
        <v>2694034771.31</v>
      </c>
      <c r="C233" t="e">
        <f>+#REF!</f>
        <v>#REF!</v>
      </c>
    </row>
    <row r="234" spans="1:3" ht="12.75">
      <c r="A234" t="s">
        <v>860</v>
      </c>
      <c r="B234" s="6">
        <f>+'Investors'' Report'!D193</f>
        <v>4380</v>
      </c>
      <c r="C234" t="e">
        <f>+#REF!</f>
        <v>#REF!</v>
      </c>
    </row>
    <row r="235" spans="1:3" ht="12.75">
      <c r="A235" t="s">
        <v>861</v>
      </c>
      <c r="B235" s="6">
        <f>+'Investors'' Report'!F193</f>
        <v>506441297.06</v>
      </c>
      <c r="C235" t="e">
        <f>+#REF!</f>
        <v>#REF!</v>
      </c>
    </row>
    <row r="236" spans="1:3" ht="12.75">
      <c r="A236" t="s">
        <v>862</v>
      </c>
      <c r="B236" s="6">
        <f>+'Investors'' Report'!D194</f>
        <v>4337</v>
      </c>
      <c r="C236" t="e">
        <f>+#REF!</f>
        <v>#REF!</v>
      </c>
    </row>
    <row r="237" spans="1:3" ht="12.75">
      <c r="A237" t="s">
        <v>863</v>
      </c>
      <c r="B237" s="6">
        <f>+'Investors'' Report'!F194</f>
        <v>536703183.29</v>
      </c>
      <c r="C237" t="e">
        <f>+#REF!</f>
        <v>#REF!</v>
      </c>
    </row>
    <row r="238" spans="1:3" ht="12.75">
      <c r="A238" t="s">
        <v>864</v>
      </c>
      <c r="B238" s="6">
        <f>+'Investors'' Report'!D195</f>
        <v>3536</v>
      </c>
      <c r="C238" t="e">
        <f>+#REF!</f>
        <v>#REF!</v>
      </c>
    </row>
    <row r="239" spans="1:3" ht="12.75">
      <c r="A239" t="s">
        <v>865</v>
      </c>
      <c r="B239" s="6">
        <f>+'Investors'' Report'!F195</f>
        <v>449461563.12</v>
      </c>
      <c r="C239" t="e">
        <f>+#REF!</f>
        <v>#REF!</v>
      </c>
    </row>
    <row r="240" spans="1:3" ht="12.75">
      <c r="A240" t="s">
        <v>866</v>
      </c>
      <c r="B240" s="6">
        <f>+'Investors'' Report'!D196</f>
        <v>1790</v>
      </c>
      <c r="C240" t="e">
        <f>+#REF!</f>
        <v>#REF!</v>
      </c>
    </row>
    <row r="241" spans="1:3" ht="12.75">
      <c r="A241" t="s">
        <v>867</v>
      </c>
      <c r="B241" s="6">
        <f>+'Investors'' Report'!F196</f>
        <v>211373359.26</v>
      </c>
      <c r="C241" t="e">
        <f>+#REF!</f>
        <v>#REF!</v>
      </c>
    </row>
    <row r="242" spans="1:3" ht="12.75">
      <c r="A242" t="s">
        <v>868</v>
      </c>
      <c r="B242" s="6">
        <f>+'Investors'' Report'!D197</f>
        <v>732</v>
      </c>
      <c r="C242" t="e">
        <f>+#REF!</f>
        <v>#REF!</v>
      </c>
    </row>
    <row r="243" spans="1:3" ht="12.75">
      <c r="A243" t="s">
        <v>869</v>
      </c>
      <c r="B243" s="6">
        <f>+'Investors'' Report'!F197</f>
        <v>82007058.99</v>
      </c>
      <c r="C243" t="e">
        <f>+#REF!</f>
        <v>#REF!</v>
      </c>
    </row>
    <row r="244" spans="1:3" ht="12.75">
      <c r="A244" t="s">
        <v>870</v>
      </c>
      <c r="B244" s="6">
        <f>+'Investors'' Report'!D198</f>
        <v>14</v>
      </c>
      <c r="C244" t="e">
        <f>+#REF!</f>
        <v>#REF!</v>
      </c>
    </row>
    <row r="245" spans="1:3" ht="12.75">
      <c r="A245" t="s">
        <v>871</v>
      </c>
      <c r="B245" s="6">
        <f>+'Investors'' Report'!F198</f>
        <v>1627955.06</v>
      </c>
      <c r="C245" t="e">
        <f>+#REF!</f>
        <v>#REF!</v>
      </c>
    </row>
    <row r="246" spans="1:5" ht="12.75">
      <c r="A246" t="s">
        <v>121</v>
      </c>
      <c r="B246" s="261">
        <f>+'Investors'' Report'!E190</f>
        <v>0.16943629846855654</v>
      </c>
      <c r="C246" t="e">
        <f>+#REF!</f>
        <v>#REF!</v>
      </c>
      <c r="E246" s="261"/>
    </row>
    <row r="247" spans="1:5" ht="12.75">
      <c r="A247" t="s">
        <v>123</v>
      </c>
      <c r="B247" s="261">
        <f>+'Investors'' Report'!E191</f>
        <v>0.3121287314835702</v>
      </c>
      <c r="C247" t="e">
        <f>+#REF!</f>
        <v>#REF!</v>
      </c>
      <c r="E247" s="261"/>
    </row>
    <row r="248" spans="1:5" ht="12.75">
      <c r="A248" t="s">
        <v>125</v>
      </c>
      <c r="B248" s="261">
        <f>+'Investors'' Report'!E192</f>
        <v>0.3330952201919944</v>
      </c>
      <c r="C248" t="e">
        <f>+#REF!</f>
        <v>#REF!</v>
      </c>
      <c r="E248" s="261"/>
    </row>
    <row r="249" spans="1:5" ht="12.75">
      <c r="A249" t="s">
        <v>127</v>
      </c>
      <c r="B249" s="261">
        <f>+'Investors'' Report'!E193</f>
        <v>0.05489134521392586</v>
      </c>
      <c r="C249" t="e">
        <f>+#REF!</f>
        <v>#REF!</v>
      </c>
      <c r="E249" s="261"/>
    </row>
    <row r="250" spans="1:5" ht="12.75">
      <c r="A250" t="s">
        <v>129</v>
      </c>
      <c r="B250" s="261">
        <f>+'Investors'' Report'!E194</f>
        <v>0.05435245757826403</v>
      </c>
      <c r="C250" t="e">
        <f>+#REF!</f>
        <v>#REF!</v>
      </c>
      <c r="E250" s="261"/>
    </row>
    <row r="251" spans="1:5" ht="12.75">
      <c r="A251" t="s">
        <v>131</v>
      </c>
      <c r="B251" s="261">
        <f>+'Investors'' Report'!E195</f>
        <v>0.04431410883023786</v>
      </c>
      <c r="C251" t="e">
        <f>+#REF!</f>
        <v>#REF!</v>
      </c>
      <c r="E251" s="261"/>
    </row>
    <row r="252" spans="1:5" ht="12.75">
      <c r="A252" t="s">
        <v>133</v>
      </c>
      <c r="B252" s="261">
        <f>+'Investors'' Report'!E196</f>
        <v>0.02243276436824824</v>
      </c>
      <c r="C252" t="e">
        <f>+#REF!</f>
        <v>#REF!</v>
      </c>
      <c r="E252" s="261"/>
    </row>
    <row r="253" spans="1:5" ht="12.75">
      <c r="A253" t="s">
        <v>135</v>
      </c>
      <c r="B253" s="261">
        <f>+'Investors'' Report'!E197</f>
        <v>0.009173622076847883</v>
      </c>
      <c r="C253" t="e">
        <f>+#REF!</f>
        <v>#REF!</v>
      </c>
      <c r="E253" s="261"/>
    </row>
    <row r="254" spans="1:5" ht="12.75">
      <c r="A254" t="s">
        <v>137</v>
      </c>
      <c r="B254" s="261">
        <f>+'Investors'' Report'!E198</f>
        <v>0.00017545178835501416</v>
      </c>
      <c r="C254" t="e">
        <f>+#REF!</f>
        <v>#REF!</v>
      </c>
      <c r="E254" s="261"/>
    </row>
    <row r="255" spans="1:5" ht="12.75">
      <c r="A255" t="s">
        <v>122</v>
      </c>
      <c r="B255" s="261">
        <f>+'Investors'' Report'!G190</f>
        <v>0.05751286971432676</v>
      </c>
      <c r="C255" t="e">
        <f>+#REF!</f>
        <v>#REF!</v>
      </c>
      <c r="E255" s="261"/>
    </row>
    <row r="256" spans="1:5" ht="12.75">
      <c r="A256" t="s">
        <v>124</v>
      </c>
      <c r="B256" s="261">
        <f>+'Investors'' Report'!G191</f>
        <v>0.25581901347865366</v>
      </c>
      <c r="C256" t="e">
        <f>+#REF!</f>
        <v>#REF!</v>
      </c>
      <c r="E256" s="261"/>
    </row>
    <row r="257" spans="1:5" ht="12.75">
      <c r="A257" t="s">
        <v>126</v>
      </c>
      <c r="B257" s="261">
        <f>+'Investors'' Report'!G192</f>
        <v>0.41277389313384993</v>
      </c>
      <c r="C257" t="e">
        <f>+#REF!</f>
        <v>#REF!</v>
      </c>
      <c r="E257" s="261"/>
    </row>
    <row r="258" spans="1:5" ht="12.75">
      <c r="A258" t="s">
        <v>128</v>
      </c>
      <c r="B258" s="261">
        <f>+'Investors'' Report'!G193</f>
        <v>0.07759578608911656</v>
      </c>
      <c r="C258" t="e">
        <f>+#REF!</f>
        <v>#REF!</v>
      </c>
      <c r="E258" s="261"/>
    </row>
    <row r="259" spans="1:3" ht="12.75">
      <c r="A259" t="s">
        <v>130</v>
      </c>
      <c r="B259" s="261">
        <f>+'Investors'' Report'!G194</f>
        <v>0.08223244361327195</v>
      </c>
      <c r="C259" t="e">
        <f>+#REF!</f>
        <v>#REF!</v>
      </c>
    </row>
    <row r="260" spans="1:5" ht="12.75">
      <c r="A260" t="s">
        <v>132</v>
      </c>
      <c r="B260" s="261">
        <f>+'Investors'' Report'!G195</f>
        <v>0.06886548057909968</v>
      </c>
      <c r="C260" t="e">
        <f>+#REF!</f>
        <v>#REF!</v>
      </c>
      <c r="E260" s="261"/>
    </row>
    <row r="261" spans="1:5" ht="12.75">
      <c r="A261" t="s">
        <v>134</v>
      </c>
      <c r="B261" s="261">
        <f>+'Investors'' Report'!G196</f>
        <v>0.03238614636146818</v>
      </c>
      <c r="C261" t="e">
        <f>+#REF!</f>
        <v>#REF!</v>
      </c>
      <c r="E261" s="261"/>
    </row>
    <row r="262" spans="1:5" ht="12.75">
      <c r="A262" t="s">
        <v>136</v>
      </c>
      <c r="B262" s="261">
        <f>+'Investors'' Report'!G197</f>
        <v>0.012564935450814364</v>
      </c>
      <c r="C262" t="e">
        <f>+#REF!</f>
        <v>#REF!</v>
      </c>
      <c r="E262" s="261"/>
    </row>
    <row r="263" spans="1:5" ht="12.75">
      <c r="A263" t="s">
        <v>138</v>
      </c>
      <c r="B263" s="261">
        <f>+'Investors'' Report'!G198</f>
        <v>0.0002494315793988045</v>
      </c>
      <c r="C263" t="e">
        <f>+#REF!</f>
        <v>#REF!</v>
      </c>
      <c r="E263" s="261"/>
    </row>
    <row r="264" spans="1:3" ht="12.75">
      <c r="A264" t="s">
        <v>872</v>
      </c>
      <c r="B264" s="6">
        <f>+'Investors'' Report'!D204</f>
        <v>20027</v>
      </c>
      <c r="C264" t="e">
        <f>+#REF!</f>
        <v>#REF!</v>
      </c>
    </row>
    <row r="265" spans="1:3" ht="12.75">
      <c r="A265" t="s">
        <v>873</v>
      </c>
      <c r="B265" s="6">
        <f>+'Investors'' Report'!F204</f>
        <v>635654514.72</v>
      </c>
      <c r="C265" t="e">
        <f>+#REF!</f>
        <v>#REF!</v>
      </c>
    </row>
    <row r="266" spans="1:3" ht="12.75">
      <c r="A266" t="s">
        <v>874</v>
      </c>
      <c r="B266" s="6">
        <f>+'Investors'' Report'!D205</f>
        <v>27640</v>
      </c>
      <c r="C266" t="e">
        <f>+#REF!</f>
        <v>#REF!</v>
      </c>
    </row>
    <row r="267" spans="1:3" ht="12.75">
      <c r="A267" t="s">
        <v>875</v>
      </c>
      <c r="B267" s="6">
        <f>+'Investors'' Report'!F205</f>
        <v>1975194830.92</v>
      </c>
      <c r="C267" t="e">
        <f>+#REF!</f>
        <v>#REF!</v>
      </c>
    </row>
    <row r="268" spans="1:3" ht="12.75">
      <c r="A268" t="s">
        <v>908</v>
      </c>
      <c r="B268" s="6">
        <f>+'Investors'' Report'!D206</f>
        <v>18558</v>
      </c>
      <c r="C268" t="e">
        <f>+#REF!</f>
        <v>#REF!</v>
      </c>
    </row>
    <row r="269" spans="1:3" ht="12.75">
      <c r="A269" t="s">
        <v>909</v>
      </c>
      <c r="B269" s="6">
        <f>+'Investors'' Report'!F206</f>
        <v>2065755031.33</v>
      </c>
      <c r="C269" t="e">
        <f>+#REF!</f>
        <v>#REF!</v>
      </c>
    </row>
    <row r="270" spans="1:3" ht="12.75">
      <c r="A270" t="s">
        <v>876</v>
      </c>
      <c r="B270" s="6">
        <f>+'Investors'' Report'!D207</f>
        <v>2749</v>
      </c>
      <c r="C270" t="e">
        <f>+#REF!</f>
        <v>#REF!</v>
      </c>
    </row>
    <row r="271" spans="1:3" ht="12.75">
      <c r="A271" t="s">
        <v>877</v>
      </c>
      <c r="B271" s="6">
        <f>+'Investors'' Report'!F207</f>
        <v>362983204.62</v>
      </c>
      <c r="C271" t="e">
        <f>+#REF!</f>
        <v>#REF!</v>
      </c>
    </row>
    <row r="272" spans="1:3" ht="12.75">
      <c r="A272" t="s">
        <v>878</v>
      </c>
      <c r="B272" s="6">
        <f>+'Investors'' Report'!D208</f>
        <v>2427</v>
      </c>
      <c r="C272" t="e">
        <f>+#REF!</f>
        <v>#REF!</v>
      </c>
    </row>
    <row r="273" spans="1:3" ht="12.75">
      <c r="A273" t="s">
        <v>879</v>
      </c>
      <c r="B273" s="6">
        <f>+'Investors'' Report'!F208</f>
        <v>336745643.7</v>
      </c>
      <c r="C273" t="e">
        <f>+#REF!</f>
        <v>#REF!</v>
      </c>
    </row>
    <row r="274" spans="1:3" ht="12.75">
      <c r="A274" t="s">
        <v>880</v>
      </c>
      <c r="B274" s="6">
        <f>+'Investors'' Report'!D209</f>
        <v>2394</v>
      </c>
      <c r="C274" t="e">
        <f>+#REF!</f>
        <v>#REF!</v>
      </c>
    </row>
    <row r="275" spans="1:3" ht="12.75">
      <c r="A275" t="s">
        <v>881</v>
      </c>
      <c r="B275" s="6">
        <f>+'Investors'' Report'!F209</f>
        <v>324069962.61</v>
      </c>
      <c r="C275" t="e">
        <f>+#REF!</f>
        <v>#REF!</v>
      </c>
    </row>
    <row r="276" spans="1:8" ht="12.75">
      <c r="A276" t="s">
        <v>882</v>
      </c>
      <c r="B276" s="6">
        <f>+'Investors'' Report'!D210</f>
        <v>2230</v>
      </c>
      <c r="C276" t="e">
        <f>+#REF!</f>
        <v>#REF!</v>
      </c>
      <c r="H276" s="274"/>
    </row>
    <row r="277" spans="1:3" ht="12.75">
      <c r="A277" t="s">
        <v>883</v>
      </c>
      <c r="B277" s="6">
        <f>+'Investors'' Report'!F210</f>
        <v>313419113.92</v>
      </c>
      <c r="C277" t="e">
        <f>+#REF!</f>
        <v>#REF!</v>
      </c>
    </row>
    <row r="278" spans="1:3" ht="12.75">
      <c r="A278" t="s">
        <v>980</v>
      </c>
      <c r="B278" s="6">
        <f>+'Investors'' Report'!D211</f>
        <v>1841</v>
      </c>
      <c r="C278" t="e">
        <f>+#REF!</f>
        <v>#REF!</v>
      </c>
    </row>
    <row r="279" spans="1:3" ht="12.75">
      <c r="A279" t="s">
        <v>981</v>
      </c>
      <c r="B279" s="6">
        <f>+'Investors'' Report'!F211</f>
        <v>248181433.58</v>
      </c>
      <c r="C279" t="e">
        <f>+#REF!</f>
        <v>#REF!</v>
      </c>
    </row>
    <row r="280" spans="1:3" ht="12.75">
      <c r="A280" t="s">
        <v>0</v>
      </c>
      <c r="B280" s="6">
        <f>+'Investors'' Report'!D212</f>
        <v>1928</v>
      </c>
      <c r="C280" t="e">
        <f>+#REF!</f>
        <v>#REF!</v>
      </c>
    </row>
    <row r="281" spans="1:3" ht="12.75">
      <c r="A281" t="s">
        <v>1</v>
      </c>
      <c r="B281" s="6">
        <f>+'Investors'' Report'!F212</f>
        <v>264656056.13</v>
      </c>
      <c r="C281" t="e">
        <f>+#REF!</f>
        <v>#REF!</v>
      </c>
    </row>
    <row r="282" spans="1:5" ht="12.75">
      <c r="A282" t="s">
        <v>354</v>
      </c>
      <c r="B282" s="261">
        <f>+'Investors'' Report'!E205</f>
        <v>0.3463919592951851</v>
      </c>
      <c r="C282" t="e">
        <f>+#REF!</f>
        <v>#REF!</v>
      </c>
      <c r="E282" s="261"/>
    </row>
    <row r="283" spans="1:5" ht="12.75">
      <c r="A283" t="s">
        <v>356</v>
      </c>
      <c r="B283" s="261">
        <f>+'Investors'' Report'!E206</f>
        <v>0.23257387773516805</v>
      </c>
      <c r="C283" t="e">
        <f>+#REF!</f>
        <v>#REF!</v>
      </c>
      <c r="E283" s="261"/>
    </row>
    <row r="284" spans="1:5" ht="12.75">
      <c r="A284" t="s">
        <v>358</v>
      </c>
      <c r="B284" s="261">
        <f>+'Investors'' Report'!E207</f>
        <v>0.03445121187056671</v>
      </c>
      <c r="C284" t="e">
        <f>+#REF!</f>
        <v>#REF!</v>
      </c>
      <c r="E284" s="261"/>
    </row>
    <row r="285" spans="1:5" ht="12.75">
      <c r="A285" t="s">
        <v>360</v>
      </c>
      <c r="B285" s="261">
        <f>+'Investors'' Report'!E208</f>
        <v>0.030415820738401385</v>
      </c>
      <c r="C285" t="e">
        <f>+#REF!</f>
        <v>#REF!</v>
      </c>
      <c r="E285" s="261"/>
    </row>
    <row r="286" spans="1:5" ht="12.75">
      <c r="A286" t="s">
        <v>362</v>
      </c>
      <c r="B286" s="261">
        <f>+'Investors'' Report'!E209</f>
        <v>0.030002255808707422</v>
      </c>
      <c r="C286" t="e">
        <f>+#REF!</f>
        <v>#REF!</v>
      </c>
      <c r="E286" s="261"/>
    </row>
    <row r="287" spans="1:5" ht="12.75">
      <c r="A287" t="s">
        <v>364</v>
      </c>
      <c r="B287" s="261">
        <f>+'Investors'' Report'!E210</f>
        <v>0.027946963430834398</v>
      </c>
      <c r="C287" t="e">
        <f>+#REF!</f>
        <v>#REF!</v>
      </c>
      <c r="E287" s="261"/>
    </row>
    <row r="288" spans="1:5" ht="12.75">
      <c r="A288" t="s">
        <v>139</v>
      </c>
      <c r="B288" s="261">
        <f>+'Investors'' Report'!E204</f>
        <v>0.2509837832418478</v>
      </c>
      <c r="C288" t="e">
        <f>+#REF!</f>
        <v>#REF!</v>
      </c>
      <c r="E288" s="261"/>
    </row>
    <row r="289" spans="1:5" ht="12.75">
      <c r="A289" t="s">
        <v>982</v>
      </c>
      <c r="B289" s="261">
        <f>+'Investors'' Report'!E211</f>
        <v>0.023071910168684363</v>
      </c>
      <c r="C289" t="e">
        <f>+#REF!</f>
        <v>#REF!</v>
      </c>
      <c r="E289" s="261"/>
    </row>
    <row r="290" spans="1:5" ht="12.75">
      <c r="A290" t="s">
        <v>355</v>
      </c>
      <c r="B290" s="261">
        <f>+'Investors'' Report'!G205</f>
        <v>0.3026348689850998</v>
      </c>
      <c r="C290" t="e">
        <f>+#REF!</f>
        <v>#REF!</v>
      </c>
      <c r="E290" s="261"/>
    </row>
    <row r="291" spans="1:5" ht="12.75">
      <c r="A291" t="s">
        <v>357</v>
      </c>
      <c r="B291" s="261">
        <f>+'Investors'' Report'!G206</f>
        <v>0.31651029735161657</v>
      </c>
      <c r="C291" t="e">
        <f>+#REF!</f>
        <v>#REF!</v>
      </c>
      <c r="E291" s="261"/>
    </row>
    <row r="292" spans="1:5" ht="12.75">
      <c r="A292" t="s">
        <v>359</v>
      </c>
      <c r="B292" s="261">
        <f>+'Investors'' Report'!G207</f>
        <v>0.055615462765665064</v>
      </c>
      <c r="C292" t="e">
        <f>+#REF!</f>
        <v>#REF!</v>
      </c>
      <c r="E292" s="261"/>
    </row>
    <row r="293" spans="1:5" ht="12.75">
      <c r="A293" t="s">
        <v>361</v>
      </c>
      <c r="B293" s="261">
        <f>+'Investors'' Report'!G208</f>
        <v>0.05159540323168262</v>
      </c>
      <c r="C293" t="e">
        <f>+#REF!</f>
        <v>#REF!</v>
      </c>
      <c r="E293" s="261"/>
    </row>
    <row r="294" spans="1:5" ht="12.75">
      <c r="A294" t="s">
        <v>363</v>
      </c>
      <c r="B294" s="261">
        <f>+'Investors'' Report'!G209</f>
        <v>0.04965326414448064</v>
      </c>
      <c r="C294" t="e">
        <f>+#REF!</f>
        <v>#REF!</v>
      </c>
      <c r="E294" s="261"/>
    </row>
    <row r="295" spans="1:5" ht="12.75">
      <c r="A295" t="s">
        <v>365</v>
      </c>
      <c r="B295" s="261">
        <f>+'Investors'' Report'!G210</f>
        <v>0.04802136528193809</v>
      </c>
      <c r="C295" t="e">
        <f>+#REF!</f>
        <v>#REF!</v>
      </c>
      <c r="E295" s="261"/>
    </row>
    <row r="296" spans="1:5" ht="12.75">
      <c r="A296" t="s">
        <v>140</v>
      </c>
      <c r="B296" s="261">
        <f>+'Investors'' Report'!G204</f>
        <v>0.09739354202971072</v>
      </c>
      <c r="C296" t="e">
        <f>+#REF!</f>
        <v>#REF!</v>
      </c>
      <c r="E296" s="261"/>
    </row>
    <row r="297" spans="1:5" ht="12.75">
      <c r="A297" t="s">
        <v>973</v>
      </c>
      <c r="B297" s="261">
        <f>+'Investors'' Report'!G211</f>
        <v>0.03802579596719267</v>
      </c>
      <c r="C297" t="e">
        <f>+#REF!</f>
        <v>#REF!</v>
      </c>
      <c r="E297" s="261"/>
    </row>
    <row r="298" spans="1:5" ht="12.75">
      <c r="A298" t="s">
        <v>89</v>
      </c>
      <c r="B298" s="261">
        <f>+'Investors'' Report'!G212</f>
        <v>0.04055000024261392</v>
      </c>
      <c r="C298" t="e">
        <f>+#REF!</f>
        <v>#REF!</v>
      </c>
      <c r="E298" s="261"/>
    </row>
    <row r="299" spans="1:4" ht="12.75">
      <c r="A299" t="s">
        <v>209</v>
      </c>
      <c r="B299" s="6" t="str">
        <f>+'Investors'' Report'!D226</f>
        <v>XS0274283984</v>
      </c>
      <c r="C299" t="e">
        <f>+#REF!</f>
        <v>#REF!</v>
      </c>
      <c r="D299" s="274"/>
    </row>
    <row r="300" spans="1:3" ht="12.75">
      <c r="A300" t="s">
        <v>211</v>
      </c>
      <c r="B300" s="6" t="str">
        <f>+'Investors'' Report'!D227</f>
        <v>XS0274284792</v>
      </c>
      <c r="C300" t="e">
        <f>+#REF!</f>
        <v>#REF!</v>
      </c>
    </row>
    <row r="301" spans="1:3" ht="12.75">
      <c r="A301" t="s">
        <v>212</v>
      </c>
      <c r="B301" s="6" t="str">
        <f>+'Investors'' Report'!D228</f>
        <v>XS0274289759</v>
      </c>
      <c r="C301" t="e">
        <f>+#REF!</f>
        <v>#REF!</v>
      </c>
    </row>
    <row r="302" spans="1:3" ht="12.75">
      <c r="A302" t="s">
        <v>213</v>
      </c>
      <c r="B302" s="6" t="str">
        <f>+'Investors'' Report'!D229</f>
        <v>XS0274293785</v>
      </c>
      <c r="C302" t="e">
        <f>+#REF!</f>
        <v>#REF!</v>
      </c>
    </row>
    <row r="303" spans="1:3" ht="12.75">
      <c r="A303" t="s">
        <v>214</v>
      </c>
      <c r="B303" s="6" t="str">
        <f>+'Investors'' Report'!D230</f>
        <v>XS0274285336</v>
      </c>
      <c r="C303" t="e">
        <f>+#REF!</f>
        <v>#REF!</v>
      </c>
    </row>
    <row r="304" spans="1:3" ht="12.75">
      <c r="A304" t="s">
        <v>215</v>
      </c>
      <c r="B304" s="6" t="str">
        <f>+'Investors'' Report'!D231</f>
        <v>XS0274285682</v>
      </c>
      <c r="C304" t="e">
        <f>+#REF!</f>
        <v>#REF!</v>
      </c>
    </row>
    <row r="305" spans="1:3" ht="12.75">
      <c r="A305" t="s">
        <v>216</v>
      </c>
      <c r="B305" s="6" t="str">
        <f>+'Investors'' Report'!D232</f>
        <v>XS0274290252</v>
      </c>
      <c r="C305" t="e">
        <f>+#REF!</f>
        <v>#REF!</v>
      </c>
    </row>
    <row r="306" spans="1:3" ht="12.75">
      <c r="A306" t="s">
        <v>217</v>
      </c>
      <c r="B306" s="6" t="str">
        <f>+'Investors'' Report'!D233</f>
        <v>XS0274294163</v>
      </c>
      <c r="C306" t="e">
        <f>+#REF!</f>
        <v>#REF!</v>
      </c>
    </row>
    <row r="307" spans="1:3" ht="12.75">
      <c r="A307" t="s">
        <v>218</v>
      </c>
      <c r="B307" s="6" t="str">
        <f>+'Investors'' Report'!D234</f>
        <v> XS0274286730</v>
      </c>
      <c r="C307" t="e">
        <f>+#REF!</f>
        <v>#REF!</v>
      </c>
    </row>
    <row r="308" spans="1:3" ht="12.75">
      <c r="A308" t="s">
        <v>223</v>
      </c>
      <c r="B308" s="6" t="str">
        <f>+'Investors'' Report'!D235</f>
        <v>XS0274287621</v>
      </c>
      <c r="C308" t="e">
        <f>+#REF!</f>
        <v>#REF!</v>
      </c>
    </row>
    <row r="309" spans="1:3" ht="12.75">
      <c r="A309" t="s">
        <v>224</v>
      </c>
      <c r="B309" s="6" t="str">
        <f>+'Investors'' Report'!D236</f>
        <v>XS0274291060</v>
      </c>
      <c r="C309" t="e">
        <f>+#REF!</f>
        <v>#REF!</v>
      </c>
    </row>
    <row r="310" spans="1:3" ht="12.75">
      <c r="A310" t="s">
        <v>225</v>
      </c>
      <c r="B310" s="6" t="str">
        <f>+'Investors'' Report'!D237</f>
        <v> XS0274294759</v>
      </c>
      <c r="C310" t="e">
        <f>+#REF!</f>
        <v>#REF!</v>
      </c>
    </row>
    <row r="311" spans="1:3" ht="12.75">
      <c r="A311" t="s">
        <v>226</v>
      </c>
      <c r="B311" s="6" t="str">
        <f>+'Investors'' Report'!D238</f>
        <v> XS0274288942</v>
      </c>
      <c r="C311" t="e">
        <f>+#REF!</f>
        <v>#REF!</v>
      </c>
    </row>
    <row r="312" spans="1:3" ht="12.75">
      <c r="A312" t="s">
        <v>227</v>
      </c>
      <c r="B312" s="6" t="str">
        <f>+'Investors'' Report'!D239</f>
        <v>XS0274291656</v>
      </c>
      <c r="C312" t="e">
        <f>+#REF!</f>
        <v>#REF!</v>
      </c>
    </row>
    <row r="313" spans="1:3" ht="12.75">
      <c r="A313" t="s">
        <v>228</v>
      </c>
      <c r="B313" s="6" t="str">
        <f>+'Investors'' Report'!D240</f>
        <v>XS0274294916</v>
      </c>
      <c r="C313" t="e">
        <f>+#REF!</f>
        <v>#REF!</v>
      </c>
    </row>
    <row r="314" spans="1:3" ht="12.75">
      <c r="A314" t="s">
        <v>910</v>
      </c>
      <c r="B314" s="6" t="str">
        <f>+'Investors'' Report'!E226</f>
        <v>AAA/Aaa/AAA</v>
      </c>
      <c r="C314" t="e">
        <f>+#REF!</f>
        <v>#REF!</v>
      </c>
    </row>
    <row r="315" spans="1:3" ht="12.75">
      <c r="A315" t="s">
        <v>911</v>
      </c>
      <c r="B315" s="6" t="str">
        <f>+'Investors'' Report'!E227</f>
        <v>AAA/Aaa/AAA</v>
      </c>
      <c r="C315" t="e">
        <f>+#REF!</f>
        <v>#REF!</v>
      </c>
    </row>
    <row r="316" spans="1:3" ht="12.75">
      <c r="A316" t="s">
        <v>912</v>
      </c>
      <c r="B316" s="6" t="str">
        <f>+'Investors'' Report'!E228</f>
        <v>AAA/Aaa/AAA</v>
      </c>
      <c r="C316" t="e">
        <f>+#REF!</f>
        <v>#REF!</v>
      </c>
    </row>
    <row r="317" spans="1:3" ht="12.75">
      <c r="A317" t="s">
        <v>913</v>
      </c>
      <c r="B317" s="6" t="str">
        <f>+'Investors'' Report'!E229</f>
        <v>AAA/Aaa/AAA</v>
      </c>
      <c r="C317" t="e">
        <f>+#REF!</f>
        <v>#REF!</v>
      </c>
    </row>
    <row r="318" spans="1:3" ht="12.75">
      <c r="A318" t="s">
        <v>914</v>
      </c>
      <c r="B318" s="6" t="str">
        <f>+'Investors'' Report'!E230</f>
        <v>AA/Aa3/AA</v>
      </c>
      <c r="C318" t="e">
        <f>+#REF!</f>
        <v>#REF!</v>
      </c>
    </row>
    <row r="319" spans="1:3" ht="12.75">
      <c r="A319" t="s">
        <v>915</v>
      </c>
      <c r="B319" s="6" t="str">
        <f>+'Investors'' Report'!E231</f>
        <v>AA/Aa3/AA</v>
      </c>
      <c r="C319" t="e">
        <f>+#REF!</f>
        <v>#REF!</v>
      </c>
    </row>
    <row r="320" spans="1:3" ht="12.75">
      <c r="A320" t="s">
        <v>916</v>
      </c>
      <c r="B320" s="6" t="str">
        <f>+'Investors'' Report'!E232</f>
        <v>AA/Aa3/AA</v>
      </c>
      <c r="C320" t="e">
        <f>+#REF!</f>
        <v>#REF!</v>
      </c>
    </row>
    <row r="321" spans="1:3" ht="12.75">
      <c r="A321" t="s">
        <v>917</v>
      </c>
      <c r="B321" s="6" t="str">
        <f>+'Investors'' Report'!E233</f>
        <v>AA/Aa3/AA</v>
      </c>
      <c r="C321" t="e">
        <f>+#REF!</f>
        <v>#REF!</v>
      </c>
    </row>
    <row r="322" spans="1:3" ht="12.75">
      <c r="A322" t="s">
        <v>202</v>
      </c>
      <c r="B322" s="6" t="str">
        <f>+'Investors'' Report'!E234</f>
        <v>A/A2/A</v>
      </c>
      <c r="C322" t="e">
        <f>+#REF!</f>
        <v>#REF!</v>
      </c>
    </row>
    <row r="323" spans="1:3" ht="12.75">
      <c r="A323" t="s">
        <v>203</v>
      </c>
      <c r="B323" s="6" t="str">
        <f>+'Investors'' Report'!E235</f>
        <v>A/A2/A</v>
      </c>
      <c r="C323" t="e">
        <f>+#REF!</f>
        <v>#REF!</v>
      </c>
    </row>
    <row r="324" spans="1:3" ht="12.75">
      <c r="A324" t="s">
        <v>204</v>
      </c>
      <c r="B324" s="6" t="str">
        <f>+'Investors'' Report'!E236</f>
        <v>A/A2/A</v>
      </c>
      <c r="C324" t="e">
        <f>+#REF!</f>
        <v>#REF!</v>
      </c>
    </row>
    <row r="325" spans="1:3" ht="12.75">
      <c r="A325" t="s">
        <v>205</v>
      </c>
      <c r="B325" s="6" t="str">
        <f>+'Investors'' Report'!E237</f>
        <v>A/A2/A</v>
      </c>
      <c r="C325" t="e">
        <f>+#REF!</f>
        <v>#REF!</v>
      </c>
    </row>
    <row r="326" spans="1:3" ht="12.75">
      <c r="A326" t="s">
        <v>206</v>
      </c>
      <c r="B326" s="6" t="str">
        <f>+'Investors'' Report'!E238</f>
        <v>BBB/Baa2/BBB</v>
      </c>
      <c r="C326" t="e">
        <f>+#REF!</f>
        <v>#REF!</v>
      </c>
    </row>
    <row r="327" spans="1:3" ht="12.75">
      <c r="A327" t="s">
        <v>207</v>
      </c>
      <c r="B327" s="6" t="str">
        <f>+'Investors'' Report'!E239</f>
        <v>BBB/Baa2/BBB</v>
      </c>
      <c r="C327" t="e">
        <f>+#REF!</f>
        <v>#REF!</v>
      </c>
    </row>
    <row r="328" spans="1:3" ht="12.75">
      <c r="A328" t="s">
        <v>208</v>
      </c>
      <c r="B328" s="6" t="str">
        <f>+'Investors'' Report'!E240</f>
        <v>BBB/Baa2/BBB</v>
      </c>
      <c r="C328" t="e">
        <f>+#REF!</f>
        <v>#REF!</v>
      </c>
    </row>
    <row r="329" spans="1:3" ht="12.75">
      <c r="A329" t="s">
        <v>229</v>
      </c>
      <c r="B329" s="6" t="str">
        <f>+'Investors'' Report'!F226</f>
        <v>USD</v>
      </c>
      <c r="C329" t="e">
        <f>+#REF!</f>
        <v>#REF!</v>
      </c>
    </row>
    <row r="330" spans="1:3" ht="12.75">
      <c r="A330" t="s">
        <v>230</v>
      </c>
      <c r="B330" s="6" t="str">
        <f>+'Investors'' Report'!F227</f>
        <v>USD</v>
      </c>
      <c r="C330" t="e">
        <f>+#REF!</f>
        <v>#REF!</v>
      </c>
    </row>
    <row r="331" spans="1:3" ht="12.75">
      <c r="A331" t="s">
        <v>231</v>
      </c>
      <c r="B331" s="6" t="str">
        <f>+'Investors'' Report'!F228</f>
        <v>EUR</v>
      </c>
      <c r="C331" t="e">
        <f>+#REF!</f>
        <v>#REF!</v>
      </c>
    </row>
    <row r="332" spans="1:3" ht="12.75">
      <c r="A332" t="s">
        <v>232</v>
      </c>
      <c r="B332" s="6" t="str">
        <f>+'Investors'' Report'!F229</f>
        <v>GBP</v>
      </c>
      <c r="C332" t="e">
        <f>+#REF!</f>
        <v>#REF!</v>
      </c>
    </row>
    <row r="333" spans="1:3" ht="12.75">
      <c r="A333" t="s">
        <v>233</v>
      </c>
      <c r="B333" s="6" t="str">
        <f>+'Investors'' Report'!F230</f>
        <v>USD</v>
      </c>
      <c r="C333" t="e">
        <f>+#REF!</f>
        <v>#REF!</v>
      </c>
    </row>
    <row r="334" spans="1:3" ht="12.75">
      <c r="A334" t="s">
        <v>234</v>
      </c>
      <c r="B334" s="6" t="str">
        <f>+'Investors'' Report'!F231</f>
        <v>USD</v>
      </c>
      <c r="C334" t="e">
        <f>+#REF!</f>
        <v>#REF!</v>
      </c>
    </row>
    <row r="335" spans="1:3" ht="12.75">
      <c r="A335" t="s">
        <v>235</v>
      </c>
      <c r="B335" s="6" t="str">
        <f>+'Investors'' Report'!F232</f>
        <v>EUR</v>
      </c>
      <c r="C335" t="e">
        <f>+#REF!</f>
        <v>#REF!</v>
      </c>
    </row>
    <row r="336" spans="1:3" ht="12.75">
      <c r="A336" t="s">
        <v>236</v>
      </c>
      <c r="B336" s="6" t="str">
        <f>+'Investors'' Report'!F233</f>
        <v>GBP</v>
      </c>
      <c r="C336" t="e">
        <f>+#REF!</f>
        <v>#REF!</v>
      </c>
    </row>
    <row r="337" spans="1:3" ht="12.75">
      <c r="A337" t="s">
        <v>237</v>
      </c>
      <c r="B337" s="6" t="str">
        <f>+'Investors'' Report'!F234</f>
        <v>USD</v>
      </c>
      <c r="C337" t="e">
        <f>+#REF!</f>
        <v>#REF!</v>
      </c>
    </row>
    <row r="338" spans="1:3" ht="12.75">
      <c r="A338" t="s">
        <v>238</v>
      </c>
      <c r="B338" s="6" t="str">
        <f>+'Investors'' Report'!F235</f>
        <v>USD</v>
      </c>
      <c r="C338" t="e">
        <f>+#REF!</f>
        <v>#REF!</v>
      </c>
    </row>
    <row r="339" spans="1:3" ht="12.75">
      <c r="A339" t="s">
        <v>239</v>
      </c>
      <c r="B339" s="6" t="str">
        <f>+'Investors'' Report'!F236</f>
        <v>EUR</v>
      </c>
      <c r="C339" t="e">
        <f>+#REF!</f>
        <v>#REF!</v>
      </c>
    </row>
    <row r="340" spans="1:3" ht="12.75">
      <c r="A340" t="s">
        <v>2</v>
      </c>
      <c r="B340" s="6" t="str">
        <f>+'Investors'' Report'!F237</f>
        <v>GBP</v>
      </c>
      <c r="C340" t="e">
        <f>+#REF!</f>
        <v>#REF!</v>
      </c>
    </row>
    <row r="341" spans="1:3" ht="12.75">
      <c r="A341" t="s">
        <v>3</v>
      </c>
      <c r="B341" s="6" t="str">
        <f>+'Investors'' Report'!F238</f>
        <v>USD</v>
      </c>
      <c r="C341" t="e">
        <f>+#REF!</f>
        <v>#REF!</v>
      </c>
    </row>
    <row r="342" spans="1:3" ht="12.75">
      <c r="A342" t="s">
        <v>983</v>
      </c>
      <c r="B342" s="6" t="str">
        <f>+'Investors'' Report'!F239</f>
        <v>EUR</v>
      </c>
      <c r="C342" t="e">
        <f>+#REF!</f>
        <v>#REF!</v>
      </c>
    </row>
    <row r="343" spans="1:3" ht="12.75">
      <c r="A343" t="s">
        <v>984</v>
      </c>
      <c r="B343" s="6" t="str">
        <f>+'Investors'' Report'!F240</f>
        <v>GBP</v>
      </c>
      <c r="C343" t="e">
        <f>+#REF!</f>
        <v>#REF!</v>
      </c>
    </row>
    <row r="344" spans="1:3" ht="12.75">
      <c r="A344" t="s">
        <v>985</v>
      </c>
      <c r="B344" s="6">
        <f>+'Investors'' Report'!G226</f>
        <v>937500000</v>
      </c>
      <c r="C344" t="e">
        <f>+#REF!</f>
        <v>#REF!</v>
      </c>
    </row>
    <row r="345" spans="1:3" ht="12.75">
      <c r="A345" t="s">
        <v>986</v>
      </c>
      <c r="B345" s="6">
        <f>+'Investors'' Report'!G227</f>
        <v>1250000000</v>
      </c>
      <c r="C345" t="e">
        <f>+#REF!</f>
        <v>#REF!</v>
      </c>
    </row>
    <row r="346" spans="1:3" ht="12.75">
      <c r="A346" t="s">
        <v>987</v>
      </c>
      <c r="B346" s="6">
        <f>+'Investors'' Report'!G228</f>
        <v>937500000</v>
      </c>
      <c r="C346" t="e">
        <f>+#REF!</f>
        <v>#REF!</v>
      </c>
    </row>
    <row r="347" spans="1:3" ht="12.75">
      <c r="A347" t="s">
        <v>988</v>
      </c>
      <c r="B347" s="6">
        <f>+'Investors'' Report'!G229</f>
        <v>542000000</v>
      </c>
      <c r="C347" t="e">
        <f>+#REF!</f>
        <v>#REF!</v>
      </c>
    </row>
    <row r="348" spans="1:3" ht="12.75">
      <c r="A348" t="s">
        <v>989</v>
      </c>
      <c r="B348" s="6">
        <f>+'Investors'' Report'!G230</f>
        <v>33500000</v>
      </c>
      <c r="C348" t="e">
        <f>+#REF!</f>
        <v>#REF!</v>
      </c>
    </row>
    <row r="349" spans="1:3" ht="12.75">
      <c r="A349" t="s">
        <v>990</v>
      </c>
      <c r="B349" s="6">
        <f>+'Investors'' Report'!G231</f>
        <v>45000000</v>
      </c>
      <c r="C349" t="e">
        <f>+#REF!</f>
        <v>#REF!</v>
      </c>
    </row>
    <row r="350" spans="1:3" ht="12.75">
      <c r="A350" t="s">
        <v>991</v>
      </c>
      <c r="B350" s="6">
        <f>+'Investors'' Report'!G232</f>
        <v>37000000</v>
      </c>
      <c r="C350" t="e">
        <f>+#REF!</f>
        <v>#REF!</v>
      </c>
    </row>
    <row r="351" spans="1:3" ht="12.75">
      <c r="A351" t="s">
        <v>992</v>
      </c>
      <c r="B351" s="6">
        <f>+'Investors'' Report'!G233</f>
        <v>16750000</v>
      </c>
      <c r="C351" t="e">
        <f>+#REF!</f>
        <v>#REF!</v>
      </c>
    </row>
    <row r="352" spans="1:3" ht="12.75">
      <c r="A352" t="s">
        <v>993</v>
      </c>
      <c r="B352" s="6">
        <f>+'Investors'' Report'!G234</f>
        <v>26000000</v>
      </c>
      <c r="C352" t="e">
        <f>+#REF!</f>
        <v>#REF!</v>
      </c>
    </row>
    <row r="353" spans="1:3" ht="12.75">
      <c r="A353" t="s">
        <v>994</v>
      </c>
      <c r="B353" s="6">
        <f>+'Investors'' Report'!G235</f>
        <v>34500000</v>
      </c>
      <c r="C353" t="e">
        <f>+#REF!</f>
        <v>#REF!</v>
      </c>
    </row>
    <row r="354" spans="1:3" ht="12.75">
      <c r="A354" t="s">
        <v>995</v>
      </c>
      <c r="B354" s="6">
        <f>+'Investors'' Report'!G236</f>
        <v>27499999.999999996</v>
      </c>
      <c r="C354" t="e">
        <f>+#REF!</f>
        <v>#REF!</v>
      </c>
    </row>
    <row r="355" spans="1:3" ht="12.75">
      <c r="A355" t="s">
        <v>996</v>
      </c>
      <c r="B355" s="6">
        <f>+'Investors'' Report'!G237</f>
        <v>13750000</v>
      </c>
      <c r="C355" t="e">
        <f>+#REF!</f>
        <v>#REF!</v>
      </c>
    </row>
    <row r="356" spans="1:3" ht="12.75">
      <c r="A356" t="s">
        <v>997</v>
      </c>
      <c r="B356" s="6">
        <f>+'Investors'' Report'!G238</f>
        <v>40500000</v>
      </c>
      <c r="C356" t="e">
        <f>+#REF!</f>
        <v>#REF!</v>
      </c>
    </row>
    <row r="357" spans="1:3" ht="12.75">
      <c r="A357" t="s">
        <v>998</v>
      </c>
      <c r="B357" s="6">
        <f>+'Investors'' Report'!G239</f>
        <v>22500000</v>
      </c>
      <c r="C357" t="e">
        <f>+#REF!</f>
        <v>#REF!</v>
      </c>
    </row>
    <row r="358" spans="1:3" ht="12.75">
      <c r="A358" t="s">
        <v>999</v>
      </c>
      <c r="B358" s="6">
        <f>+'Investors'' Report'!G240</f>
        <v>6250000</v>
      </c>
      <c r="C358" t="e">
        <f>+#REF!</f>
        <v>#REF!</v>
      </c>
    </row>
    <row r="359" spans="1:3" ht="12.75">
      <c r="A359" t="s">
        <v>1000</v>
      </c>
      <c r="B359" s="6">
        <f>+'Investors'' Report'!H226</f>
        <v>-937500000</v>
      </c>
      <c r="C359" t="e">
        <f>+#REF!</f>
        <v>#REF!</v>
      </c>
    </row>
    <row r="360" spans="1:3" ht="12.75">
      <c r="A360" t="s">
        <v>1001</v>
      </c>
      <c r="B360" s="6">
        <f>+'Investors'' Report'!H227</f>
        <v>-283250845.0513811</v>
      </c>
      <c r="C360" t="e">
        <f>+#REF!</f>
        <v>#REF!</v>
      </c>
    </row>
    <row r="361" spans="1:3" ht="12.75">
      <c r="A361" t="s">
        <v>1002</v>
      </c>
      <c r="B361" s="6">
        <f>+'Investors'' Report'!H228</f>
        <v>0</v>
      </c>
      <c r="C361" t="e">
        <f>+#REF!</f>
        <v>#REF!</v>
      </c>
    </row>
    <row r="362" spans="1:3" ht="12.75">
      <c r="A362" t="s">
        <v>1003</v>
      </c>
      <c r="B362" s="6">
        <f>+'Investors'' Report'!H229</f>
        <v>0</v>
      </c>
      <c r="C362" t="e">
        <f>+#REF!</f>
        <v>#REF!</v>
      </c>
    </row>
    <row r="363" spans="1:3" ht="12.75">
      <c r="A363" t="s">
        <v>1004</v>
      </c>
      <c r="B363" s="6">
        <f>+'Investors'' Report'!H230</f>
        <v>-33500000</v>
      </c>
      <c r="C363" t="e">
        <f>+#REF!</f>
        <v>#REF!</v>
      </c>
    </row>
    <row r="364" spans="1:3" ht="12.75">
      <c r="A364" t="s">
        <v>1005</v>
      </c>
      <c r="B364" s="6">
        <f>+'Investors'' Report'!H231</f>
        <v>0</v>
      </c>
      <c r="C364" t="e">
        <f>+#REF!</f>
        <v>#REF!</v>
      </c>
    </row>
    <row r="365" spans="1:3" ht="12.75">
      <c r="A365" t="s">
        <v>1006</v>
      </c>
      <c r="B365" s="6">
        <f>+'Investors'' Report'!H232</f>
        <v>0</v>
      </c>
      <c r="C365" t="e">
        <f>+#REF!</f>
        <v>#REF!</v>
      </c>
    </row>
    <row r="366" spans="1:3" ht="12.75">
      <c r="A366" t="s">
        <v>1007</v>
      </c>
      <c r="B366" s="6">
        <f>+'Investors'' Report'!H233</f>
        <v>0</v>
      </c>
      <c r="C366" t="e">
        <f>+#REF!</f>
        <v>#REF!</v>
      </c>
    </row>
    <row r="367" spans="1:3" ht="12.75">
      <c r="A367" t="s">
        <v>1008</v>
      </c>
      <c r="B367" s="6">
        <f>+'Investors'' Report'!H234</f>
        <v>-26000000</v>
      </c>
      <c r="C367" t="e">
        <f>+#REF!</f>
        <v>#REF!</v>
      </c>
    </row>
    <row r="368" spans="1:3" ht="12.75">
      <c r="A368" t="s">
        <v>1009</v>
      </c>
      <c r="B368" s="6">
        <f>+'Investors'' Report'!H235</f>
        <v>0</v>
      </c>
      <c r="C368" t="e">
        <f>+#REF!</f>
        <v>#REF!</v>
      </c>
    </row>
    <row r="369" spans="1:3" ht="12.75">
      <c r="A369" t="s">
        <v>1010</v>
      </c>
      <c r="B369" s="6">
        <f>+'Investors'' Report'!H236</f>
        <v>0</v>
      </c>
      <c r="C369" t="e">
        <f>+#REF!</f>
        <v>#REF!</v>
      </c>
    </row>
    <row r="370" spans="1:3" ht="12.75">
      <c r="A370" t="s">
        <v>1011</v>
      </c>
      <c r="B370" s="6">
        <f>+'Investors'' Report'!H237</f>
        <v>0</v>
      </c>
      <c r="C370" t="e">
        <f>+#REF!</f>
        <v>#REF!</v>
      </c>
    </row>
    <row r="371" spans="1:3" ht="12.75">
      <c r="A371" t="s">
        <v>1012</v>
      </c>
      <c r="B371" s="6">
        <f>+'Investors'' Report'!H238</f>
        <v>0</v>
      </c>
      <c r="C371" t="e">
        <f>+#REF!</f>
        <v>#REF!</v>
      </c>
    </row>
    <row r="372" spans="1:3" ht="12.75">
      <c r="A372" t="s">
        <v>1013</v>
      </c>
      <c r="B372" s="6">
        <f>+'Investors'' Report'!H239</f>
        <v>0</v>
      </c>
      <c r="C372" t="e">
        <f>+#REF!</f>
        <v>#REF!</v>
      </c>
    </row>
    <row r="373" spans="1:3" ht="12.75">
      <c r="A373" t="s">
        <v>1014</v>
      </c>
      <c r="B373" s="6">
        <f>+'Investors'' Report'!H240</f>
        <v>0</v>
      </c>
      <c r="C373" t="e">
        <f>+#REF!</f>
        <v>#REF!</v>
      </c>
    </row>
    <row r="374" spans="1:3" ht="12.75">
      <c r="A374" t="s">
        <v>1015</v>
      </c>
      <c r="B374" s="6">
        <f>+'Investors'' Report'!I226</f>
        <v>0</v>
      </c>
      <c r="C374" t="e">
        <f>+#REF!</f>
        <v>#REF!</v>
      </c>
    </row>
    <row r="375" spans="1:3" ht="12.75">
      <c r="A375" t="s">
        <v>1016</v>
      </c>
      <c r="B375" s="6">
        <f>+'Investors'' Report'!I227</f>
        <v>966749154.9486189</v>
      </c>
      <c r="C375" t="e">
        <f>+#REF!</f>
        <v>#REF!</v>
      </c>
    </row>
    <row r="376" spans="1:3" ht="12.75">
      <c r="A376" t="s">
        <v>1017</v>
      </c>
      <c r="B376" s="6">
        <f>+'Investors'' Report'!I228</f>
        <v>937500000</v>
      </c>
      <c r="C376" t="e">
        <f>+#REF!</f>
        <v>#REF!</v>
      </c>
    </row>
    <row r="377" spans="1:3" ht="12.75">
      <c r="A377" t="s">
        <v>1018</v>
      </c>
      <c r="B377" s="6">
        <f>+'Investors'' Report'!I229</f>
        <v>542000000</v>
      </c>
      <c r="C377" t="e">
        <f>+#REF!</f>
        <v>#REF!</v>
      </c>
    </row>
    <row r="378" spans="1:3" ht="12.75">
      <c r="A378" t="s">
        <v>1019</v>
      </c>
      <c r="B378" s="6">
        <f>+'Investors'' Report'!I230</f>
        <v>0</v>
      </c>
      <c r="C378" t="e">
        <f>+#REF!</f>
        <v>#REF!</v>
      </c>
    </row>
    <row r="379" spans="1:3" ht="12.75">
      <c r="A379" t="s">
        <v>1020</v>
      </c>
      <c r="B379" s="6">
        <f>+'Investors'' Report'!I231</f>
        <v>45000000</v>
      </c>
      <c r="C379" t="e">
        <f>+#REF!</f>
        <v>#REF!</v>
      </c>
    </row>
    <row r="380" spans="1:3" ht="12.75">
      <c r="A380" t="s">
        <v>1021</v>
      </c>
      <c r="B380" s="6">
        <f>+'Investors'' Report'!I232</f>
        <v>37000000</v>
      </c>
      <c r="C380" t="e">
        <f>+#REF!</f>
        <v>#REF!</v>
      </c>
    </row>
    <row r="381" spans="1:3" ht="12.75">
      <c r="A381" t="s">
        <v>1022</v>
      </c>
      <c r="B381" s="6">
        <f>+'Investors'' Report'!I233</f>
        <v>16750000</v>
      </c>
      <c r="C381" t="e">
        <f>+#REF!</f>
        <v>#REF!</v>
      </c>
    </row>
    <row r="382" spans="1:3" ht="12.75">
      <c r="A382" t="s">
        <v>1023</v>
      </c>
      <c r="B382" s="6">
        <f>+'Investors'' Report'!I234</f>
        <v>0</v>
      </c>
      <c r="C382" t="e">
        <f>+#REF!</f>
        <v>#REF!</v>
      </c>
    </row>
    <row r="383" spans="1:3" ht="12.75">
      <c r="A383" t="s">
        <v>1024</v>
      </c>
      <c r="B383" s="6">
        <f>+'Investors'' Report'!I235</f>
        <v>34500000</v>
      </c>
      <c r="C383" t="e">
        <f>+#REF!</f>
        <v>#REF!</v>
      </c>
    </row>
    <row r="384" spans="1:3" ht="12.75">
      <c r="A384" t="s">
        <v>1025</v>
      </c>
      <c r="B384" s="6">
        <f>+'Investors'' Report'!I236</f>
        <v>27499999.999999996</v>
      </c>
      <c r="C384" t="e">
        <f>+#REF!</f>
        <v>#REF!</v>
      </c>
    </row>
    <row r="385" spans="1:3" ht="12.75">
      <c r="A385" t="s">
        <v>1026</v>
      </c>
      <c r="B385" s="6">
        <f>+'Investors'' Report'!I237</f>
        <v>13750000</v>
      </c>
      <c r="C385" t="e">
        <f>+#REF!</f>
        <v>#REF!</v>
      </c>
    </row>
    <row r="386" spans="1:3" ht="12.75">
      <c r="A386" t="s">
        <v>1027</v>
      </c>
      <c r="B386" s="6">
        <f>+'Investors'' Report'!I238</f>
        <v>40500000</v>
      </c>
      <c r="C386" t="e">
        <f>+#REF!</f>
        <v>#REF!</v>
      </c>
    </row>
    <row r="387" spans="1:3" ht="12.75">
      <c r="A387" t="s">
        <v>1028</v>
      </c>
      <c r="B387" s="6">
        <f>+'Investors'' Report'!I239</f>
        <v>22500000</v>
      </c>
      <c r="C387" t="e">
        <f>+#REF!</f>
        <v>#REF!</v>
      </c>
    </row>
    <row r="388" spans="1:3" ht="12.75">
      <c r="A388" t="s">
        <v>1029</v>
      </c>
      <c r="B388" s="6">
        <f>+'Investors'' Report'!I240</f>
        <v>6250000</v>
      </c>
      <c r="C388" t="e">
        <f>+#REF!</f>
        <v>#REF!</v>
      </c>
    </row>
    <row r="389" spans="1:3" ht="12.75">
      <c r="A389" t="s">
        <v>1030</v>
      </c>
      <c r="B389" s="6" t="str">
        <f>+'Investors'' Report'!J226</f>
        <v>1M USD LIBOR</v>
      </c>
      <c r="C389" t="e">
        <f>+#REF!</f>
        <v>#REF!</v>
      </c>
    </row>
    <row r="390" spans="1:3" ht="12.75">
      <c r="A390" t="s">
        <v>1031</v>
      </c>
      <c r="B390" s="6" t="str">
        <f>+'Investors'' Report'!J227</f>
        <v>3M USD LIBOR</v>
      </c>
      <c r="C390" t="e">
        <f>+#REF!</f>
        <v>#REF!</v>
      </c>
    </row>
    <row r="391" spans="1:3" ht="12.75">
      <c r="A391" t="s">
        <v>1032</v>
      </c>
      <c r="B391" s="6" t="str">
        <f>+'Investors'' Report'!J228</f>
        <v>3M EURIBOR</v>
      </c>
      <c r="C391" t="e">
        <f>+#REF!</f>
        <v>#REF!</v>
      </c>
    </row>
    <row r="392" spans="1:3" ht="12.75">
      <c r="A392" t="s">
        <v>1033</v>
      </c>
      <c r="B392" s="6" t="str">
        <f>+'Investors'' Report'!J229</f>
        <v>3M GBP LIBOR</v>
      </c>
      <c r="C392" t="e">
        <f>+#REF!</f>
        <v>#REF!</v>
      </c>
    </row>
    <row r="393" spans="1:3" ht="12.75">
      <c r="A393" t="s">
        <v>1034</v>
      </c>
      <c r="B393" s="6" t="str">
        <f>+'Investors'' Report'!J230</f>
        <v>3M USD LIBOR</v>
      </c>
      <c r="C393" t="e">
        <f>+#REF!</f>
        <v>#REF!</v>
      </c>
    </row>
    <row r="394" spans="1:3" ht="12.75">
      <c r="A394" t="s">
        <v>1035</v>
      </c>
      <c r="B394" s="6" t="str">
        <f>+'Investors'' Report'!J231</f>
        <v>3M USD LIBOR</v>
      </c>
      <c r="C394" t="e">
        <f>+#REF!</f>
        <v>#REF!</v>
      </c>
    </row>
    <row r="395" spans="1:3" ht="12.75">
      <c r="A395" t="s">
        <v>1036</v>
      </c>
      <c r="B395" s="6" t="str">
        <f>+'Investors'' Report'!J232</f>
        <v>3M EURIBOR</v>
      </c>
      <c r="C395" t="e">
        <f>+#REF!</f>
        <v>#REF!</v>
      </c>
    </row>
    <row r="396" spans="1:3" ht="12.75">
      <c r="A396" t="s">
        <v>1037</v>
      </c>
      <c r="B396" s="6" t="str">
        <f>+'Investors'' Report'!J233</f>
        <v>3M GBP LIBOR</v>
      </c>
      <c r="C396" t="e">
        <f>+#REF!</f>
        <v>#REF!</v>
      </c>
    </row>
    <row r="397" spans="1:3" ht="12.75">
      <c r="A397" t="s">
        <v>1038</v>
      </c>
      <c r="B397" s="6" t="str">
        <f>+'Investors'' Report'!J234</f>
        <v>3M USD LIBOR</v>
      </c>
      <c r="C397" t="e">
        <f>+#REF!</f>
        <v>#REF!</v>
      </c>
    </row>
    <row r="398" spans="1:3" ht="12.75">
      <c r="A398" t="s">
        <v>1039</v>
      </c>
      <c r="B398" s="6" t="str">
        <f>+'Investors'' Report'!J235</f>
        <v>3M USD LIBOR</v>
      </c>
      <c r="C398" t="e">
        <f>+#REF!</f>
        <v>#REF!</v>
      </c>
    </row>
    <row r="399" spans="1:3" ht="12.75">
      <c r="A399" t="s">
        <v>1040</v>
      </c>
      <c r="B399" s="6" t="str">
        <f>+'Investors'' Report'!J236</f>
        <v>3M EURIBOR</v>
      </c>
      <c r="C399" t="e">
        <f>+#REF!</f>
        <v>#REF!</v>
      </c>
    </row>
    <row r="400" spans="1:3" ht="12.75">
      <c r="A400" t="s">
        <v>1041</v>
      </c>
      <c r="B400" s="6" t="str">
        <f>+'Investors'' Report'!J237</f>
        <v>3M GBP LIBOR</v>
      </c>
      <c r="C400" t="e">
        <f>+#REF!</f>
        <v>#REF!</v>
      </c>
    </row>
    <row r="401" spans="1:3" ht="12.75">
      <c r="A401" t="s">
        <v>1042</v>
      </c>
      <c r="B401" s="6" t="str">
        <f>+'Investors'' Report'!J238</f>
        <v>3M USD LIBOR</v>
      </c>
      <c r="C401" t="e">
        <f>+#REF!</f>
        <v>#REF!</v>
      </c>
    </row>
    <row r="402" spans="1:3" ht="12.75">
      <c r="A402" t="s">
        <v>1043</v>
      </c>
      <c r="B402" s="6" t="str">
        <f>+'Investors'' Report'!J239</f>
        <v>3M EURIBOR</v>
      </c>
      <c r="C402" t="e">
        <f>+#REF!</f>
        <v>#REF!</v>
      </c>
    </row>
    <row r="403" spans="1:3" ht="12.75">
      <c r="A403" t="s">
        <v>1044</v>
      </c>
      <c r="B403" s="6" t="str">
        <f>+'Investors'' Report'!J240</f>
        <v>3M GBP LIBOR</v>
      </c>
      <c r="C403" t="e">
        <f>+#REF!</f>
        <v>#REF!</v>
      </c>
    </row>
    <row r="404" spans="1:3" ht="12.75">
      <c r="A404" t="s">
        <v>1045</v>
      </c>
      <c r="B404" s="260">
        <f>+'Investors'' Report'!K226</f>
        <v>0.0003</v>
      </c>
      <c r="C404" t="e">
        <f>+#REF!</f>
        <v>#REF!</v>
      </c>
    </row>
    <row r="405" spans="1:3" ht="12.75">
      <c r="A405" t="s">
        <v>1046</v>
      </c>
      <c r="B405" s="260">
        <f>+'Investors'' Report'!K227</f>
        <v>0.0006</v>
      </c>
      <c r="C405" t="e">
        <f>+#REF!</f>
        <v>#REF!</v>
      </c>
    </row>
    <row r="406" spans="1:3" ht="12.75">
      <c r="A406" t="s">
        <v>1047</v>
      </c>
      <c r="B406" s="260">
        <f>+'Investors'' Report'!K228</f>
        <v>0.001</v>
      </c>
      <c r="C406" t="e">
        <f>+#REF!</f>
        <v>#REF!</v>
      </c>
    </row>
    <row r="407" spans="1:3" ht="12.75">
      <c r="A407" t="s">
        <v>1048</v>
      </c>
      <c r="B407" s="260">
        <f>+'Investors'' Report'!K229</f>
        <v>0.0011</v>
      </c>
      <c r="C407" t="e">
        <f>+#REF!</f>
        <v>#REF!</v>
      </c>
    </row>
    <row r="408" spans="1:3" ht="12.75">
      <c r="A408" t="s">
        <v>1049</v>
      </c>
      <c r="B408" s="260">
        <f>+'Investors'' Report'!K230</f>
        <v>0.0009</v>
      </c>
      <c r="C408" t="e">
        <f>+#REF!</f>
        <v>#REF!</v>
      </c>
    </row>
    <row r="409" spans="1:3" ht="12.75">
      <c r="A409" t="s">
        <v>1050</v>
      </c>
      <c r="B409" s="260">
        <f>+'Investors'' Report'!K231</f>
        <v>0.0016</v>
      </c>
      <c r="C409" t="e">
        <f>+#REF!</f>
        <v>#REF!</v>
      </c>
    </row>
    <row r="410" spans="1:3" ht="12.75">
      <c r="A410" t="s">
        <v>736</v>
      </c>
      <c r="B410" s="260">
        <f>+'Investors'' Report'!K232</f>
        <v>0.0017</v>
      </c>
      <c r="C410" t="e">
        <f>+#REF!</f>
        <v>#REF!</v>
      </c>
    </row>
    <row r="411" spans="1:3" ht="12.75">
      <c r="A411" t="s">
        <v>737</v>
      </c>
      <c r="B411" s="260">
        <f>+'Investors'' Report'!K233</f>
        <v>0.0017</v>
      </c>
      <c r="C411" t="e">
        <f>+#REF!</f>
        <v>#REF!</v>
      </c>
    </row>
    <row r="412" spans="1:3" ht="12.75">
      <c r="A412" t="s">
        <v>738</v>
      </c>
      <c r="B412" s="260">
        <f>+'Investors'' Report'!K234</f>
        <v>0.0017</v>
      </c>
      <c r="C412" t="e">
        <f>+#REF!</f>
        <v>#REF!</v>
      </c>
    </row>
    <row r="413" spans="1:3" ht="12.75">
      <c r="A413" t="s">
        <v>739</v>
      </c>
      <c r="B413" s="260">
        <f>+'Investors'' Report'!K235</f>
        <v>0.0025</v>
      </c>
      <c r="C413" t="e">
        <f>+#REF!</f>
        <v>#REF!</v>
      </c>
    </row>
    <row r="414" spans="1:3" ht="12.75">
      <c r="A414" t="s">
        <v>740</v>
      </c>
      <c r="B414" s="260">
        <f>+'Investors'' Report'!K236</f>
        <v>0.0027</v>
      </c>
      <c r="C414" t="e">
        <f>+#REF!</f>
        <v>#REF!</v>
      </c>
    </row>
    <row r="415" spans="1:3" ht="12.75">
      <c r="A415" t="s">
        <v>741</v>
      </c>
      <c r="B415" s="260">
        <f>+'Investors'' Report'!K237</f>
        <v>0.0027</v>
      </c>
      <c r="C415" t="e">
        <f>+#REF!</f>
        <v>#REF!</v>
      </c>
    </row>
    <row r="416" spans="1:3" ht="12.75">
      <c r="A416" t="s">
        <v>742</v>
      </c>
      <c r="B416" s="260">
        <f>+'Investors'' Report'!K238</f>
        <v>0.0047</v>
      </c>
      <c r="C416" t="e">
        <f>+#REF!</f>
        <v>#REF!</v>
      </c>
    </row>
    <row r="417" spans="1:3" ht="12.75">
      <c r="A417" t="s">
        <v>743</v>
      </c>
      <c r="B417" s="260">
        <f>+'Investors'' Report'!K239</f>
        <v>0.0045</v>
      </c>
      <c r="C417" t="e">
        <f>+#REF!</f>
        <v>#REF!</v>
      </c>
    </row>
    <row r="418" spans="1:3" ht="12.75">
      <c r="A418" t="s">
        <v>744</v>
      </c>
      <c r="B418" s="260">
        <f>+'Investors'' Report'!K240</f>
        <v>0.0045</v>
      </c>
      <c r="C418" t="e">
        <f>+#REF!</f>
        <v>#REF!</v>
      </c>
    </row>
    <row r="419" spans="1:3" ht="12.75">
      <c r="A419" t="s">
        <v>745</v>
      </c>
      <c r="B419" s="260" t="str">
        <f>+'Investors'' Report'!L226</f>
        <v>-</v>
      </c>
      <c r="C419" t="e">
        <f>+#REF!</f>
        <v>#REF!</v>
      </c>
    </row>
    <row r="420" spans="1:3" ht="12.75">
      <c r="A420" t="s">
        <v>746</v>
      </c>
      <c r="B420" s="260">
        <f>+'Investors'' Report'!L227</f>
        <v>0.012025</v>
      </c>
      <c r="C420" t="e">
        <f>+#REF!</f>
        <v>#REF!</v>
      </c>
    </row>
    <row r="421" spans="1:3" ht="12.75">
      <c r="A421" t="s">
        <v>747</v>
      </c>
      <c r="B421" s="260">
        <f>+'Investors'' Report'!L228</f>
        <v>0.02553</v>
      </c>
      <c r="C421" t="e">
        <f>+#REF!</f>
        <v>#REF!</v>
      </c>
    </row>
    <row r="422" spans="1:3" ht="12.75">
      <c r="A422" t="s">
        <v>748</v>
      </c>
      <c r="B422" s="260">
        <f>+'Investors'' Report'!L229</f>
        <v>0.0234125</v>
      </c>
      <c r="C422" t="e">
        <f>+#REF!</f>
        <v>#REF!</v>
      </c>
    </row>
    <row r="423" spans="1:3" ht="12.75">
      <c r="A423" t="s">
        <v>749</v>
      </c>
      <c r="B423" s="260">
        <f>+'Investors'' Report'!L230</f>
        <v>0.012325</v>
      </c>
      <c r="C423" t="e">
        <f>+#REF!</f>
        <v>#REF!</v>
      </c>
    </row>
    <row r="424" spans="1:3" ht="12.75">
      <c r="A424" t="s">
        <v>750</v>
      </c>
      <c r="B424" s="260">
        <f>+'Investors'' Report'!L231</f>
        <v>0.013025</v>
      </c>
      <c r="C424" t="e">
        <f>+#REF!</f>
        <v>#REF!</v>
      </c>
    </row>
    <row r="425" spans="1:3" ht="12.75">
      <c r="A425" t="s">
        <v>751</v>
      </c>
      <c r="B425" s="260">
        <f>+'Investors'' Report'!L232</f>
        <v>0.02623</v>
      </c>
      <c r="C425" t="e">
        <f>+#REF!</f>
        <v>#REF!</v>
      </c>
    </row>
    <row r="426" spans="1:3" ht="12.75">
      <c r="A426" t="s">
        <v>752</v>
      </c>
      <c r="B426" s="260">
        <f>+'Investors'' Report'!L233</f>
        <v>0.0240125</v>
      </c>
      <c r="C426" t="e">
        <f>+#REF!</f>
        <v>#REF!</v>
      </c>
    </row>
    <row r="427" spans="1:3" ht="12.75">
      <c r="A427" t="s">
        <v>753</v>
      </c>
      <c r="B427" s="260">
        <f>+'Investors'' Report'!L234</f>
        <v>0.013125</v>
      </c>
      <c r="C427" t="e">
        <f>+#REF!</f>
        <v>#REF!</v>
      </c>
    </row>
    <row r="428" spans="1:3" ht="12.75">
      <c r="A428" t="s">
        <v>754</v>
      </c>
      <c r="B428" s="260">
        <f>+'Investors'' Report'!L235</f>
        <v>0.013925</v>
      </c>
      <c r="C428" t="e">
        <f>+#REF!</f>
        <v>#REF!</v>
      </c>
    </row>
    <row r="429" spans="1:3" ht="12.75">
      <c r="A429" t="s">
        <v>755</v>
      </c>
      <c r="B429" s="260">
        <f>+'Investors'' Report'!L236</f>
        <v>0.02723</v>
      </c>
      <c r="C429" t="e">
        <f>+#REF!</f>
        <v>#REF!</v>
      </c>
    </row>
    <row r="430" spans="1:3" ht="12.75">
      <c r="A430" t="s">
        <v>756</v>
      </c>
      <c r="B430" s="260">
        <f>+'Investors'' Report'!L237</f>
        <v>0.0250125</v>
      </c>
      <c r="C430" t="e">
        <f>+#REF!</f>
        <v>#REF!</v>
      </c>
    </row>
    <row r="431" spans="1:3" ht="12.75">
      <c r="A431" t="s">
        <v>757</v>
      </c>
      <c r="B431" s="260">
        <f>+'Investors'' Report'!L238</f>
        <v>0.016125</v>
      </c>
      <c r="C431" t="e">
        <f>+#REF!</f>
        <v>#REF!</v>
      </c>
    </row>
    <row r="432" spans="1:3" ht="12.75">
      <c r="A432" t="s">
        <v>758</v>
      </c>
      <c r="B432" s="260">
        <f>+'Investors'' Report'!L239</f>
        <v>0.02903</v>
      </c>
      <c r="C432" t="e">
        <f>+#REF!</f>
        <v>#REF!</v>
      </c>
    </row>
    <row r="433" spans="1:3" ht="12.75">
      <c r="A433" t="s">
        <v>759</v>
      </c>
      <c r="B433" s="260">
        <f>+'Investors'' Report'!L240</f>
        <v>0.0268125</v>
      </c>
      <c r="C433" t="e">
        <f>+#REF!</f>
        <v>#REF!</v>
      </c>
    </row>
    <row r="434" spans="1:3" ht="12.75">
      <c r="A434" t="s">
        <v>760</v>
      </c>
      <c r="B434" s="257" t="str">
        <f>+'Investors'' Report'!M226</f>
        <v>-</v>
      </c>
      <c r="C434" t="e">
        <f>+#REF!</f>
        <v>#REF!</v>
      </c>
    </row>
    <row r="435" spans="1:3" ht="12.75">
      <c r="A435" t="s">
        <v>761</v>
      </c>
      <c r="B435" s="257">
        <f>+'Investors'' Report'!M227</f>
        <v>39923</v>
      </c>
      <c r="C435" t="e">
        <f>+#REF!</f>
        <v>#REF!</v>
      </c>
    </row>
    <row r="436" spans="1:3" ht="12.75">
      <c r="A436" t="s">
        <v>762</v>
      </c>
      <c r="B436" s="257">
        <f>+'Investors'' Report'!M228</f>
        <v>39923</v>
      </c>
      <c r="C436" t="e">
        <f>+#REF!</f>
        <v>#REF!</v>
      </c>
    </row>
    <row r="437" spans="1:3" ht="12.75">
      <c r="A437" t="s">
        <v>763</v>
      </c>
      <c r="B437" s="257">
        <f>+'Investors'' Report'!M229</f>
        <v>39923</v>
      </c>
      <c r="C437" t="e">
        <f>+#REF!</f>
        <v>#REF!</v>
      </c>
    </row>
    <row r="438" spans="1:3" ht="12.75">
      <c r="A438" t="s">
        <v>764</v>
      </c>
      <c r="B438" s="257">
        <f>+'Investors'' Report'!M230</f>
        <v>39923</v>
      </c>
      <c r="C438" t="e">
        <f>+#REF!</f>
        <v>#REF!</v>
      </c>
    </row>
    <row r="439" spans="1:3" ht="12.75">
      <c r="A439" t="s">
        <v>765</v>
      </c>
      <c r="B439" s="257">
        <f>+'Investors'' Report'!M231</f>
        <v>39923</v>
      </c>
      <c r="C439" t="e">
        <f>+#REF!</f>
        <v>#REF!</v>
      </c>
    </row>
    <row r="440" spans="1:3" ht="12.75">
      <c r="A440" t="s">
        <v>766</v>
      </c>
      <c r="B440" s="257">
        <f>+'Investors'' Report'!M232</f>
        <v>39923</v>
      </c>
      <c r="C440" t="e">
        <f>+#REF!</f>
        <v>#REF!</v>
      </c>
    </row>
    <row r="441" spans="1:3" ht="12.75">
      <c r="A441" t="s">
        <v>767</v>
      </c>
      <c r="B441" s="257">
        <f>+'Investors'' Report'!M233</f>
        <v>39923</v>
      </c>
      <c r="C441" t="e">
        <f>+#REF!</f>
        <v>#REF!</v>
      </c>
    </row>
    <row r="442" spans="1:3" ht="12.75">
      <c r="A442" t="s">
        <v>768</v>
      </c>
      <c r="B442" s="257">
        <f>+'Investors'' Report'!M234</f>
        <v>39923</v>
      </c>
      <c r="C442" t="e">
        <f>+#REF!</f>
        <v>#REF!</v>
      </c>
    </row>
    <row r="443" spans="1:3" ht="12.75">
      <c r="A443" t="s">
        <v>769</v>
      </c>
      <c r="B443" s="257">
        <f>+'Investors'' Report'!M235</f>
        <v>39923</v>
      </c>
      <c r="C443" t="e">
        <f>+#REF!</f>
        <v>#REF!</v>
      </c>
    </row>
    <row r="444" spans="1:3" ht="12.75">
      <c r="A444" t="s">
        <v>770</v>
      </c>
      <c r="B444" s="257">
        <f>+'Investors'' Report'!M236</f>
        <v>39923</v>
      </c>
      <c r="C444" t="e">
        <f>+#REF!</f>
        <v>#REF!</v>
      </c>
    </row>
    <row r="445" spans="1:3" ht="12.75">
      <c r="A445" t="s">
        <v>771</v>
      </c>
      <c r="B445" s="257">
        <f>+'Investors'' Report'!M237</f>
        <v>39923</v>
      </c>
      <c r="C445" t="e">
        <f>+#REF!</f>
        <v>#REF!</v>
      </c>
    </row>
    <row r="446" spans="1:3" ht="12.75">
      <c r="A446" t="s">
        <v>772</v>
      </c>
      <c r="B446" s="257">
        <f>+'Investors'' Report'!M238</f>
        <v>39923</v>
      </c>
      <c r="C446" t="e">
        <f>+#REF!</f>
        <v>#REF!</v>
      </c>
    </row>
    <row r="447" spans="1:3" ht="12.75">
      <c r="A447" t="s">
        <v>773</v>
      </c>
      <c r="B447" s="257">
        <f>+'Investors'' Report'!M239</f>
        <v>39923</v>
      </c>
      <c r="C447" t="e">
        <f>+#REF!</f>
        <v>#REF!</v>
      </c>
    </row>
    <row r="448" spans="1:3" ht="12.75">
      <c r="A448" t="s">
        <v>774</v>
      </c>
      <c r="B448" s="257">
        <f>+'Investors'' Report'!M240</f>
        <v>39923</v>
      </c>
      <c r="C448" t="e">
        <f>+#REF!</f>
        <v>#REF!</v>
      </c>
    </row>
    <row r="449" spans="1:3" ht="12.75">
      <c r="A449" t="s">
        <v>775</v>
      </c>
      <c r="B449" s="6" t="str">
        <f>+'Investors'' Report'!N226</f>
        <v>-</v>
      </c>
      <c r="C449" t="e">
        <f>+#REF!</f>
        <v>#REF!</v>
      </c>
    </row>
    <row r="450" spans="1:3" ht="12.75">
      <c r="A450" t="s">
        <v>776</v>
      </c>
      <c r="B450" s="6">
        <f>+'Investors'' Report'!N227</f>
        <v>2906289.6470642854</v>
      </c>
      <c r="C450" t="e">
        <f>+#REF!</f>
        <v>#REF!</v>
      </c>
    </row>
    <row r="451" spans="1:3" ht="12.75">
      <c r="A451" t="s">
        <v>777</v>
      </c>
      <c r="B451" s="6">
        <f>+'Investors'' Report'!N228</f>
        <v>5983593.75</v>
      </c>
      <c r="C451" t="e">
        <f>+#REF!</f>
        <v>#REF!</v>
      </c>
    </row>
    <row r="452" spans="1:3" ht="12.75">
      <c r="A452" t="s">
        <v>778</v>
      </c>
      <c r="B452" s="6">
        <f>+'Investors'' Report'!N229</f>
        <v>3128936.301369863</v>
      </c>
      <c r="C452" t="e">
        <f>+#REF!</f>
        <v>#REF!</v>
      </c>
    </row>
    <row r="453" spans="1:3" ht="12.75">
      <c r="A453" t="s">
        <v>779</v>
      </c>
      <c r="B453" s="6">
        <f>+'Investors'' Report'!N230</f>
        <v>0</v>
      </c>
      <c r="C453" t="e">
        <f>+#REF!</f>
        <v>#REF!</v>
      </c>
    </row>
    <row r="454" spans="1:3" ht="12.75">
      <c r="A454" t="s">
        <v>780</v>
      </c>
      <c r="B454" s="6">
        <f>+'Investors'' Report'!N231</f>
        <v>146531.25</v>
      </c>
      <c r="C454" t="e">
        <f>+#REF!</f>
        <v>#REF!</v>
      </c>
    </row>
    <row r="455" spans="1:3" ht="12.75">
      <c r="A455" t="s">
        <v>781</v>
      </c>
      <c r="B455" s="6">
        <f>+'Investors'' Report'!N232</f>
        <v>242627.5</v>
      </c>
      <c r="C455" t="e">
        <f>+#REF!</f>
        <v>#REF!</v>
      </c>
    </row>
    <row r="456" spans="1:3" ht="12.75">
      <c r="A456" t="s">
        <v>782</v>
      </c>
      <c r="B456" s="6">
        <f>+'Investors'' Report'!N233</f>
        <v>99174.91438356164</v>
      </c>
      <c r="C456" t="e">
        <f>+#REF!</f>
        <v>#REF!</v>
      </c>
    </row>
    <row r="457" spans="1:3" ht="12.75">
      <c r="A457" t="s">
        <v>783</v>
      </c>
      <c r="B457" s="6">
        <f>+'Investors'' Report'!N234</f>
        <v>0</v>
      </c>
      <c r="C457" t="e">
        <f>+#REF!</f>
        <v>#REF!</v>
      </c>
    </row>
    <row r="458" spans="1:3" ht="12.75">
      <c r="A458" t="s">
        <v>784</v>
      </c>
      <c r="B458" s="6">
        <f>+'Investors'' Report'!N235</f>
        <v>120103.125</v>
      </c>
      <c r="C458" t="e">
        <f>+#REF!</f>
        <v>#REF!</v>
      </c>
    </row>
    <row r="459" spans="1:3" ht="12.75">
      <c r="A459" t="s">
        <v>785</v>
      </c>
      <c r="B459" s="6">
        <f>+'Investors'' Report'!N236</f>
        <v>187206.25</v>
      </c>
      <c r="C459" t="e">
        <f>+#REF!</f>
        <v>#REF!</v>
      </c>
    </row>
    <row r="460" spans="1:3" ht="12.75">
      <c r="A460" t="s">
        <v>786</v>
      </c>
      <c r="B460" s="6">
        <f>+'Investors'' Report'!N237</f>
        <v>84802.65410958906</v>
      </c>
      <c r="C460" t="e">
        <f>+#REF!</f>
        <v>#REF!</v>
      </c>
    </row>
    <row r="461" spans="1:3" ht="12.75">
      <c r="A461" t="s">
        <v>787</v>
      </c>
      <c r="B461" s="6">
        <f>+'Investors'' Report'!N238</f>
        <v>163265.625</v>
      </c>
      <c r="C461" t="e">
        <f>+#REF!</f>
        <v>#REF!</v>
      </c>
    </row>
    <row r="462" spans="1:3" ht="12.75">
      <c r="A462" t="s">
        <v>788</v>
      </c>
      <c r="B462" s="6">
        <f>+'Investors'' Report'!N239</f>
        <v>163293.75</v>
      </c>
      <c r="C462" t="e">
        <f>+#REF!</f>
        <v>#REF!</v>
      </c>
    </row>
    <row r="463" spans="1:3" ht="12.75">
      <c r="A463" t="s">
        <v>789</v>
      </c>
      <c r="B463" s="6">
        <f>+'Investors'' Report'!N240</f>
        <v>41320.63356164384</v>
      </c>
      <c r="C463" t="e">
        <f>+#REF!</f>
        <v>#REF!</v>
      </c>
    </row>
    <row r="464" spans="1:3" ht="12.75">
      <c r="A464" t="s">
        <v>790</v>
      </c>
      <c r="B464" s="258">
        <f>+'Investors'' Report'!O226</f>
        <v>40742</v>
      </c>
      <c r="C464" t="e">
        <f>+#REF!</f>
        <v>#REF!</v>
      </c>
    </row>
    <row r="465" spans="1:3" ht="12.75">
      <c r="A465" t="s">
        <v>791</v>
      </c>
      <c r="B465" s="258">
        <f>+'Investors'' Report'!O227</f>
        <v>40742</v>
      </c>
      <c r="C465" t="e">
        <f>+#REF!</f>
        <v>#REF!</v>
      </c>
    </row>
    <row r="466" spans="1:3" ht="12.75">
      <c r="A466" t="s">
        <v>792</v>
      </c>
      <c r="B466" s="258">
        <f>+'Investors'' Report'!O228</f>
        <v>40742</v>
      </c>
      <c r="C466" t="e">
        <f>+#REF!</f>
        <v>#REF!</v>
      </c>
    </row>
    <row r="467" spans="1:3" ht="12.75">
      <c r="A467" t="s">
        <v>793</v>
      </c>
      <c r="B467" s="258">
        <f>+'Investors'' Report'!O229</f>
        <v>41292</v>
      </c>
      <c r="C467" t="e">
        <f>+#REF!</f>
        <v>#REF!</v>
      </c>
    </row>
    <row r="468" spans="1:3" ht="12.75">
      <c r="A468" t="s">
        <v>794</v>
      </c>
      <c r="B468" s="258">
        <f>+'Investors'' Report'!O230</f>
        <v>40742</v>
      </c>
      <c r="C468" t="e">
        <f>+#REF!</f>
        <v>#REF!</v>
      </c>
    </row>
    <row r="469" spans="1:3" ht="12.75">
      <c r="A469" t="s">
        <v>795</v>
      </c>
      <c r="B469" s="258">
        <f>+'Investors'' Report'!O231</f>
        <v>40742</v>
      </c>
      <c r="C469" t="e">
        <f>+#REF!</f>
        <v>#REF!</v>
      </c>
    </row>
    <row r="470" spans="1:3" ht="12.75">
      <c r="A470" t="s">
        <v>796</v>
      </c>
      <c r="B470" s="258">
        <f>+'Investors'' Report'!O232</f>
        <v>41292</v>
      </c>
      <c r="C470" t="e">
        <f>+#REF!</f>
        <v>#REF!</v>
      </c>
    </row>
    <row r="471" spans="1:3" ht="12.75">
      <c r="A471" t="s">
        <v>797</v>
      </c>
      <c r="B471" s="258">
        <f>+'Investors'' Report'!O233</f>
        <v>41292</v>
      </c>
      <c r="C471" t="e">
        <f>+#REF!</f>
        <v>#REF!</v>
      </c>
    </row>
    <row r="472" spans="1:3" ht="12.75">
      <c r="A472" t="s">
        <v>798</v>
      </c>
      <c r="B472" s="258">
        <f>+'Investors'' Report'!O234</f>
        <v>40742</v>
      </c>
      <c r="C472" t="e">
        <f>+#REF!</f>
        <v>#REF!</v>
      </c>
    </row>
    <row r="473" spans="1:3" ht="12.75">
      <c r="A473" t="s">
        <v>799</v>
      </c>
      <c r="B473" s="258">
        <f>+'Investors'' Report'!O235</f>
        <v>40742</v>
      </c>
      <c r="C473" t="e">
        <f>+#REF!</f>
        <v>#REF!</v>
      </c>
    </row>
    <row r="474" spans="1:3" ht="12.75">
      <c r="A474" t="s">
        <v>800</v>
      </c>
      <c r="B474" s="258">
        <f>+'Investors'' Report'!O236</f>
        <v>41292</v>
      </c>
      <c r="C474" t="e">
        <f>+#REF!</f>
        <v>#REF!</v>
      </c>
    </row>
    <row r="475" spans="1:3" ht="12.75">
      <c r="A475" t="s">
        <v>801</v>
      </c>
      <c r="B475" s="258">
        <f>+'Investors'' Report'!O237</f>
        <v>41292</v>
      </c>
      <c r="C475" t="e">
        <f>+#REF!</f>
        <v>#REF!</v>
      </c>
    </row>
    <row r="476" spans="1:3" ht="12.75">
      <c r="A476" t="s">
        <v>802</v>
      </c>
      <c r="B476" s="258">
        <f>+'Investors'' Report'!O238</f>
        <v>40742</v>
      </c>
      <c r="C476" t="e">
        <f>+#REF!</f>
        <v>#REF!</v>
      </c>
    </row>
    <row r="477" spans="1:3" ht="12.75">
      <c r="A477" t="s">
        <v>803</v>
      </c>
      <c r="B477" s="258">
        <f>+'Investors'' Report'!O239</f>
        <v>41292</v>
      </c>
      <c r="C477" t="e">
        <f>+#REF!</f>
        <v>#REF!</v>
      </c>
    </row>
    <row r="478" spans="1:3" ht="12.75">
      <c r="A478" t="s">
        <v>804</v>
      </c>
      <c r="B478" s="258">
        <f>+'Investors'' Report'!O240</f>
        <v>41292</v>
      </c>
      <c r="C478" t="e">
        <f>+#REF!</f>
        <v>#REF!</v>
      </c>
    </row>
    <row r="479" spans="1:3" ht="12.75">
      <c r="A479" t="s">
        <v>805</v>
      </c>
      <c r="B479" s="258">
        <f>+'Investors'' Report'!P226</f>
        <v>48122</v>
      </c>
      <c r="C479" t="e">
        <f>+#REF!</f>
        <v>#REF!</v>
      </c>
    </row>
    <row r="480" spans="1:3" ht="12.75">
      <c r="A480" t="s">
        <v>806</v>
      </c>
      <c r="B480" s="258">
        <f>+'Investors'' Report'!P227</f>
        <v>56523</v>
      </c>
      <c r="C480" t="e">
        <f>+#REF!</f>
        <v>#REF!</v>
      </c>
    </row>
    <row r="481" spans="1:3" ht="12.75">
      <c r="A481" t="s">
        <v>807</v>
      </c>
      <c r="B481" s="258">
        <f>+'Investors'' Report'!P228</f>
        <v>56523</v>
      </c>
      <c r="C481" t="e">
        <f>+#REF!</f>
        <v>#REF!</v>
      </c>
    </row>
    <row r="482" spans="1:3" ht="12.75">
      <c r="A482" t="s">
        <v>808</v>
      </c>
      <c r="B482" s="258">
        <f>+'Investors'' Report'!P229</f>
        <v>56523</v>
      </c>
      <c r="C482" t="e">
        <f>+#REF!</f>
        <v>#REF!</v>
      </c>
    </row>
    <row r="483" spans="1:3" ht="12.75">
      <c r="A483" t="s">
        <v>809</v>
      </c>
      <c r="B483" s="258">
        <f>+'Investors'' Report'!P230</f>
        <v>56523</v>
      </c>
      <c r="C483" t="e">
        <f>+#REF!</f>
        <v>#REF!</v>
      </c>
    </row>
    <row r="484" spans="1:3" ht="12.75">
      <c r="A484" t="s">
        <v>810</v>
      </c>
      <c r="B484" s="258">
        <f>+'Investors'' Report'!P231</f>
        <v>56523</v>
      </c>
      <c r="C484" t="e">
        <f>+#REF!</f>
        <v>#REF!</v>
      </c>
    </row>
    <row r="485" spans="1:3" ht="12.75">
      <c r="A485" t="s">
        <v>811</v>
      </c>
      <c r="B485" s="258">
        <f>+'Investors'' Report'!P232</f>
        <v>56523</v>
      </c>
      <c r="C485" t="e">
        <f>+#REF!</f>
        <v>#REF!</v>
      </c>
    </row>
    <row r="486" spans="1:3" ht="12.75">
      <c r="A486" t="s">
        <v>812</v>
      </c>
      <c r="B486" s="258">
        <f>+'Investors'' Report'!P233</f>
        <v>56523</v>
      </c>
      <c r="C486" t="e">
        <f>+#REF!</f>
        <v>#REF!</v>
      </c>
    </row>
    <row r="487" spans="1:3" ht="12.75">
      <c r="A487" t="s">
        <v>813</v>
      </c>
      <c r="B487" s="258">
        <f>+'Investors'' Report'!P234</f>
        <v>56523</v>
      </c>
      <c r="C487" t="e">
        <f>+#REF!</f>
        <v>#REF!</v>
      </c>
    </row>
    <row r="488" spans="1:3" ht="12.75">
      <c r="A488" t="s">
        <v>814</v>
      </c>
      <c r="B488" s="258">
        <f>+'Investors'' Report'!P235</f>
        <v>56523</v>
      </c>
      <c r="C488" t="e">
        <f>+#REF!</f>
        <v>#REF!</v>
      </c>
    </row>
    <row r="489" spans="1:3" ht="12.75">
      <c r="A489" t="s">
        <v>815</v>
      </c>
      <c r="B489" s="258">
        <f>+'Investors'' Report'!P236</f>
        <v>56523</v>
      </c>
      <c r="C489" t="e">
        <f>+#REF!</f>
        <v>#REF!</v>
      </c>
    </row>
    <row r="490" spans="1:3" ht="12.75">
      <c r="A490" t="s">
        <v>816</v>
      </c>
      <c r="B490" s="258">
        <f>+'Investors'' Report'!P237</f>
        <v>56523</v>
      </c>
      <c r="C490" t="e">
        <f>+#REF!</f>
        <v>#REF!</v>
      </c>
    </row>
    <row r="491" spans="1:3" ht="12.75">
      <c r="A491" t="s">
        <v>817</v>
      </c>
      <c r="B491" s="258">
        <f>+'Investors'' Report'!P238</f>
        <v>56523</v>
      </c>
      <c r="C491" t="e">
        <f>+#REF!</f>
        <v>#REF!</v>
      </c>
    </row>
    <row r="492" spans="1:3" ht="12.75">
      <c r="A492" t="s">
        <v>818</v>
      </c>
      <c r="B492" s="258">
        <f>+'Investors'' Report'!P239</f>
        <v>56523</v>
      </c>
      <c r="C492" t="e">
        <f>+#REF!</f>
        <v>#REF!</v>
      </c>
    </row>
    <row r="493" spans="1:3" ht="12.75">
      <c r="A493" t="s">
        <v>819</v>
      </c>
      <c r="B493" s="258">
        <f>+'Investors'' Report'!P240</f>
        <v>56523</v>
      </c>
      <c r="C493" t="e">
        <f>+#REF!</f>
        <v>#REF!</v>
      </c>
    </row>
    <row r="494" spans="1:3" ht="12.75">
      <c r="A494" t="s">
        <v>316</v>
      </c>
      <c r="B494" s="6" t="str">
        <f>+'Investors'' Report'!D248</f>
        <v>XS0312388035</v>
      </c>
      <c r="C494" t="e">
        <f>+#REF!</f>
        <v>#REF!</v>
      </c>
    </row>
    <row r="495" spans="1:3" ht="12.75">
      <c r="A495" t="s">
        <v>317</v>
      </c>
      <c r="B495" s="6" t="str">
        <f>+'Investors'' Report'!D249</f>
        <v>XS0312977613</v>
      </c>
      <c r="C495" t="e">
        <f>+#REF!</f>
        <v>#REF!</v>
      </c>
    </row>
    <row r="496" spans="1:3" ht="12.75">
      <c r="A496" t="s">
        <v>395</v>
      </c>
      <c r="B496" s="6" t="str">
        <f>+'Investors'' Report'!D250</f>
        <v>XS0312388209</v>
      </c>
      <c r="C496" t="e">
        <f>+#REF!</f>
        <v>#REF!</v>
      </c>
    </row>
    <row r="497" spans="1:3" ht="12.75">
      <c r="A497" t="s">
        <v>396</v>
      </c>
      <c r="B497" s="6" t="str">
        <f>+'Investors'' Report'!D251</f>
        <v>XS0312388548</v>
      </c>
      <c r="C497" t="e">
        <f>+#REF!</f>
        <v>#REF!</v>
      </c>
    </row>
    <row r="498" spans="1:3" ht="12.75">
      <c r="A498" t="s">
        <v>397</v>
      </c>
      <c r="B498" s="6" t="str">
        <f>+'Investors'' Report'!D252</f>
        <v>XS0312388621</v>
      </c>
      <c r="C498" t="e">
        <f>+#REF!</f>
        <v>#REF!</v>
      </c>
    </row>
    <row r="499" spans="1:3" ht="12.75">
      <c r="A499" t="s">
        <v>318</v>
      </c>
      <c r="B499" s="6" t="str">
        <f>+'Investors'' Report'!D253</f>
        <v>XS0312915340</v>
      </c>
      <c r="C499" t="e">
        <f>+#REF!</f>
        <v>#REF!</v>
      </c>
    </row>
    <row r="500" spans="1:3" ht="12.75">
      <c r="A500" t="s">
        <v>398</v>
      </c>
      <c r="B500" s="6" t="str">
        <f>+'Investors'' Report'!D254</f>
        <v>XS0312389272</v>
      </c>
      <c r="C500" t="e">
        <f>+#REF!</f>
        <v>#REF!</v>
      </c>
    </row>
    <row r="501" spans="1:3" ht="12.75">
      <c r="A501" t="s">
        <v>399</v>
      </c>
      <c r="B501" s="6" t="str">
        <f>+'Investors'' Report'!D255</f>
        <v>XS0312389439</v>
      </c>
      <c r="C501" t="e">
        <f>+#REF!</f>
        <v>#REF!</v>
      </c>
    </row>
    <row r="502" spans="1:3" ht="12.75">
      <c r="A502" t="s">
        <v>400</v>
      </c>
      <c r="B502" s="6" t="str">
        <f>+'Investors'' Report'!D256</f>
        <v>XS0312389603</v>
      </c>
      <c r="C502" t="e">
        <f>+#REF!</f>
        <v>#REF!</v>
      </c>
    </row>
    <row r="503" spans="1:3" ht="12.75">
      <c r="A503" t="s">
        <v>401</v>
      </c>
      <c r="B503" s="6" t="str">
        <f>+'Investors'' Report'!D257</f>
        <v>XS0312389785</v>
      </c>
      <c r="C503" t="e">
        <f>+#REF!</f>
        <v>#REF!</v>
      </c>
    </row>
    <row r="504" spans="1:3" ht="12.75">
      <c r="A504" t="s">
        <v>402</v>
      </c>
      <c r="B504" s="6" t="str">
        <f>+'Investors'' Report'!D258</f>
        <v>XS0312390015</v>
      </c>
      <c r="C504" t="e">
        <f>+#REF!</f>
        <v>#REF!</v>
      </c>
    </row>
    <row r="505" spans="1:3" ht="12.75">
      <c r="A505" t="s">
        <v>403</v>
      </c>
      <c r="B505" s="6" t="str">
        <f>+'Investors'' Report'!D259</f>
        <v>XS0312390106</v>
      </c>
      <c r="C505" t="e">
        <f>+#REF!</f>
        <v>#REF!</v>
      </c>
    </row>
    <row r="506" spans="1:3" ht="12.75">
      <c r="A506" t="s">
        <v>404</v>
      </c>
      <c r="B506" s="6" t="str">
        <f>+'Investors'' Report'!D260</f>
        <v>XS0312390957</v>
      </c>
      <c r="C506" t="e">
        <f>+#REF!</f>
        <v>#REF!</v>
      </c>
    </row>
    <row r="507" spans="1:3" ht="12.75">
      <c r="A507" t="s">
        <v>405</v>
      </c>
      <c r="B507" s="6" t="str">
        <f>+'Investors'' Report'!D261</f>
        <v>XS0312391179</v>
      </c>
      <c r="C507" t="e">
        <f>+#REF!</f>
        <v>#REF!</v>
      </c>
    </row>
    <row r="508" spans="1:3" ht="12.75">
      <c r="A508" t="s">
        <v>406</v>
      </c>
      <c r="B508" s="6" t="str">
        <f>+'Investors'' Report'!D262</f>
        <v>XS0312391252</v>
      </c>
      <c r="C508" t="e">
        <f>+#REF!</f>
        <v>#REF!</v>
      </c>
    </row>
    <row r="509" spans="1:3" ht="12.75">
      <c r="A509" t="s">
        <v>319</v>
      </c>
      <c r="B509" s="6" t="str">
        <f>+'Investors'' Report'!E248</f>
        <v>AAA/Aaa/AAA</v>
      </c>
      <c r="C509" t="e">
        <f>+#REF!</f>
        <v>#REF!</v>
      </c>
    </row>
    <row r="510" spans="1:3" ht="12.75">
      <c r="A510" t="s">
        <v>320</v>
      </c>
      <c r="B510" s="6" t="str">
        <f>+'Investors'' Report'!E249</f>
        <v>AAA/Aaa/AAA</v>
      </c>
      <c r="C510" t="e">
        <f>+#REF!</f>
        <v>#REF!</v>
      </c>
    </row>
    <row r="511" spans="1:3" ht="12.75">
      <c r="A511" t="s">
        <v>407</v>
      </c>
      <c r="B511" s="6" t="str">
        <f>+'Investors'' Report'!E250</f>
        <v>AAA/Aaa/AAA</v>
      </c>
      <c r="C511" t="e">
        <f>+#REF!</f>
        <v>#REF!</v>
      </c>
    </row>
    <row r="512" spans="1:3" ht="12.75">
      <c r="A512" t="s">
        <v>408</v>
      </c>
      <c r="B512" s="6" t="str">
        <f>+'Investors'' Report'!E251</f>
        <v>AAA/Aaa/AAA</v>
      </c>
      <c r="C512" t="e">
        <f>+#REF!</f>
        <v>#REF!</v>
      </c>
    </row>
    <row r="513" spans="1:3" ht="12.75">
      <c r="A513" t="s">
        <v>409</v>
      </c>
      <c r="B513" s="6" t="str">
        <f>+'Investors'' Report'!E252</f>
        <v>AAA/Aaa/AAA</v>
      </c>
      <c r="C513" t="e">
        <f>+#REF!</f>
        <v>#REF!</v>
      </c>
    </row>
    <row r="514" spans="1:3" ht="12.75">
      <c r="A514" t="s">
        <v>321</v>
      </c>
      <c r="B514" s="6" t="str">
        <f>+'Investors'' Report'!E253</f>
        <v>AAA/Aaa/AAA</v>
      </c>
      <c r="C514" t="e">
        <f>+#REF!</f>
        <v>#REF!</v>
      </c>
    </row>
    <row r="515" spans="1:3" ht="12.75">
      <c r="A515" t="s">
        <v>410</v>
      </c>
      <c r="B515" s="6" t="str">
        <f>+'Investors'' Report'!E254</f>
        <v>AA/Aa3/AA</v>
      </c>
      <c r="C515" t="e">
        <f>+#REF!</f>
        <v>#REF!</v>
      </c>
    </row>
    <row r="516" spans="1:3" ht="12.75">
      <c r="A516" t="s">
        <v>411</v>
      </c>
      <c r="B516" s="6" t="str">
        <f>+'Investors'' Report'!E255</f>
        <v>AA/Aa3/AA</v>
      </c>
      <c r="C516" t="e">
        <f>+#REF!</f>
        <v>#REF!</v>
      </c>
    </row>
    <row r="517" spans="1:3" ht="12.75">
      <c r="A517" t="s">
        <v>412</v>
      </c>
      <c r="B517" s="6" t="str">
        <f>+'Investors'' Report'!E256</f>
        <v>AA/Aa3/AA</v>
      </c>
      <c r="C517" t="e">
        <f>+#REF!</f>
        <v>#REF!</v>
      </c>
    </row>
    <row r="518" spans="1:3" ht="12.75">
      <c r="A518" t="s">
        <v>413</v>
      </c>
      <c r="B518" s="6" t="str">
        <f>+'Investors'' Report'!E257</f>
        <v>A/A2/A</v>
      </c>
      <c r="C518" t="e">
        <f>+#REF!</f>
        <v>#REF!</v>
      </c>
    </row>
    <row r="519" spans="1:3" ht="12.75">
      <c r="A519" t="s">
        <v>414</v>
      </c>
      <c r="B519" s="6" t="str">
        <f>+'Investors'' Report'!E258</f>
        <v>A/A2/A</v>
      </c>
      <c r="C519" t="e">
        <f>+#REF!</f>
        <v>#REF!</v>
      </c>
    </row>
    <row r="520" spans="1:3" ht="12.75">
      <c r="A520" t="s">
        <v>415</v>
      </c>
      <c r="B520" s="6" t="str">
        <f>+'Investors'' Report'!E259</f>
        <v>A/A2/A</v>
      </c>
      <c r="C520" t="e">
        <f>+#REF!</f>
        <v>#REF!</v>
      </c>
    </row>
    <row r="521" spans="1:3" ht="12.75">
      <c r="A521" t="s">
        <v>416</v>
      </c>
      <c r="B521" s="6" t="str">
        <f>+'Investors'' Report'!E260</f>
        <v>BBB/Baa2/BBB</v>
      </c>
      <c r="C521" t="e">
        <f>+#REF!</f>
        <v>#REF!</v>
      </c>
    </row>
    <row r="522" spans="1:3" ht="12.75">
      <c r="A522" t="s">
        <v>417</v>
      </c>
      <c r="B522" s="6" t="str">
        <f>+'Investors'' Report'!E261</f>
        <v>BBB/Baa2/BBB</v>
      </c>
      <c r="C522" t="e">
        <f>+#REF!</f>
        <v>#REF!</v>
      </c>
    </row>
    <row r="523" spans="1:3" ht="12.75">
      <c r="A523" t="s">
        <v>418</v>
      </c>
      <c r="B523" s="6" t="str">
        <f>+'Investors'' Report'!E262</f>
        <v>BBB/Baa2/BBB</v>
      </c>
      <c r="C523" t="e">
        <f>+#REF!</f>
        <v>#REF!</v>
      </c>
    </row>
    <row r="524" spans="1:3" ht="12.75">
      <c r="A524" t="s">
        <v>322</v>
      </c>
      <c r="B524" s="6" t="str">
        <f>+'Investors'' Report'!F248</f>
        <v>USD</v>
      </c>
      <c r="C524" t="e">
        <f>+#REF!</f>
        <v>#REF!</v>
      </c>
    </row>
    <row r="525" spans="1:3" ht="12.75">
      <c r="A525" t="s">
        <v>323</v>
      </c>
      <c r="B525" s="6" t="str">
        <f>+'Investors'' Report'!F249</f>
        <v>EUR</v>
      </c>
      <c r="C525" t="e">
        <f>+#REF!</f>
        <v>#REF!</v>
      </c>
    </row>
    <row r="526" spans="1:3" ht="12.75">
      <c r="A526" t="s">
        <v>419</v>
      </c>
      <c r="B526" s="6" t="str">
        <f>+'Investors'' Report'!F250</f>
        <v>USD</v>
      </c>
      <c r="C526" t="e">
        <f>+#REF!</f>
        <v>#REF!</v>
      </c>
    </row>
    <row r="527" spans="1:3" ht="12.75">
      <c r="A527" t="s">
        <v>420</v>
      </c>
      <c r="B527" s="6" t="str">
        <f>+'Investors'' Report'!F251</f>
        <v>EUR</v>
      </c>
      <c r="C527" t="e">
        <f>+#REF!</f>
        <v>#REF!</v>
      </c>
    </row>
    <row r="528" spans="1:3" ht="12.75">
      <c r="A528" t="s">
        <v>421</v>
      </c>
      <c r="B528" s="6" t="str">
        <f>+'Investors'' Report'!F252</f>
        <v>GBP</v>
      </c>
      <c r="C528" t="e">
        <f>+#REF!</f>
        <v>#REF!</v>
      </c>
    </row>
    <row r="529" spans="1:3" ht="12.75">
      <c r="A529" t="s">
        <v>324</v>
      </c>
      <c r="B529" s="6" t="str">
        <f>+'Investors'' Report'!F253</f>
        <v>USD</v>
      </c>
      <c r="C529" t="e">
        <f>+#REF!</f>
        <v>#REF!</v>
      </c>
    </row>
    <row r="530" spans="1:3" ht="12.75">
      <c r="A530" t="s">
        <v>422</v>
      </c>
      <c r="B530" s="6" t="str">
        <f>+'Investors'' Report'!F254</f>
        <v>USD</v>
      </c>
      <c r="C530" t="e">
        <f>+#REF!</f>
        <v>#REF!</v>
      </c>
    </row>
    <row r="531" spans="1:3" ht="12.75">
      <c r="A531" t="s">
        <v>423</v>
      </c>
      <c r="B531" s="6" t="str">
        <f>+'Investors'' Report'!F255</f>
        <v>EUR</v>
      </c>
      <c r="C531" t="e">
        <f>+#REF!</f>
        <v>#REF!</v>
      </c>
    </row>
    <row r="532" spans="1:3" ht="12.75">
      <c r="A532" t="s">
        <v>424</v>
      </c>
      <c r="B532" s="6" t="str">
        <f>+'Investors'' Report'!F256</f>
        <v>GBP</v>
      </c>
      <c r="C532" t="e">
        <f>+#REF!</f>
        <v>#REF!</v>
      </c>
    </row>
    <row r="533" spans="1:3" ht="12.75">
      <c r="A533" t="s">
        <v>425</v>
      </c>
      <c r="B533" s="6" t="str">
        <f>+'Investors'' Report'!F257</f>
        <v>USD</v>
      </c>
      <c r="C533" t="e">
        <f>+#REF!</f>
        <v>#REF!</v>
      </c>
    </row>
    <row r="534" spans="1:3" ht="12.75">
      <c r="A534" t="s">
        <v>426</v>
      </c>
      <c r="B534" s="6" t="str">
        <f>+'Investors'' Report'!F258</f>
        <v>EUR</v>
      </c>
      <c r="C534" t="e">
        <f>+#REF!</f>
        <v>#REF!</v>
      </c>
    </row>
    <row r="535" spans="1:3" ht="12.75">
      <c r="A535" t="s">
        <v>427</v>
      </c>
      <c r="B535" s="6" t="str">
        <f>+'Investors'' Report'!F259</f>
        <v>GBP</v>
      </c>
      <c r="C535" t="e">
        <f>+#REF!</f>
        <v>#REF!</v>
      </c>
    </row>
    <row r="536" spans="1:3" ht="12.75">
      <c r="A536" t="s">
        <v>428</v>
      </c>
      <c r="B536" s="6" t="str">
        <f>+'Investors'' Report'!F260</f>
        <v>USD</v>
      </c>
      <c r="C536" t="e">
        <f>+#REF!</f>
        <v>#REF!</v>
      </c>
    </row>
    <row r="537" spans="1:3" ht="12.75">
      <c r="A537" t="s">
        <v>429</v>
      </c>
      <c r="B537" s="6" t="str">
        <f>+'Investors'' Report'!F261</f>
        <v>EUR</v>
      </c>
      <c r="C537" t="e">
        <f>+#REF!</f>
        <v>#REF!</v>
      </c>
    </row>
    <row r="538" spans="1:3" ht="12.75">
      <c r="A538" t="s">
        <v>430</v>
      </c>
      <c r="B538" s="6" t="str">
        <f>+'Investors'' Report'!F262</f>
        <v>GBP</v>
      </c>
      <c r="C538" t="e">
        <f>+#REF!</f>
        <v>#REF!</v>
      </c>
    </row>
    <row r="539" spans="1:3" ht="12.75">
      <c r="A539" t="s">
        <v>325</v>
      </c>
      <c r="B539" s="6">
        <f>+'Investors'' Report'!G248</f>
        <v>540000000</v>
      </c>
      <c r="C539" t="e">
        <f>+#REF!</f>
        <v>#REF!</v>
      </c>
    </row>
    <row r="540" spans="1:3" ht="12.75">
      <c r="A540" t="s">
        <v>326</v>
      </c>
      <c r="B540" s="6">
        <f>+'Investors'' Report'!G249</f>
        <v>550000000</v>
      </c>
      <c r="C540" t="e">
        <f>+#REF!</f>
        <v>#REF!</v>
      </c>
    </row>
    <row r="541" spans="1:3" ht="12.75">
      <c r="A541" t="s">
        <v>431</v>
      </c>
      <c r="B541" s="6">
        <f>+'Investors'' Report'!G250</f>
        <v>450000000</v>
      </c>
      <c r="C541" t="e">
        <f>+#REF!</f>
        <v>#REF!</v>
      </c>
    </row>
    <row r="542" spans="1:3" ht="12.75">
      <c r="A542" t="s">
        <v>432</v>
      </c>
      <c r="B542" s="6">
        <f>+'Investors'' Report'!G251</f>
        <v>685000000</v>
      </c>
      <c r="C542" t="e">
        <f>+#REF!</f>
        <v>#REF!</v>
      </c>
    </row>
    <row r="543" spans="1:3" ht="12.75">
      <c r="A543" t="s">
        <v>433</v>
      </c>
      <c r="B543" s="6">
        <f>+'Investors'' Report'!G252</f>
        <v>775000000</v>
      </c>
      <c r="C543" t="e">
        <f>+#REF!</f>
        <v>#REF!</v>
      </c>
    </row>
    <row r="544" spans="1:3" ht="12.75">
      <c r="A544" t="s">
        <v>327</v>
      </c>
      <c r="B544" s="6">
        <f>+'Investors'' Report'!G253</f>
        <v>500000000</v>
      </c>
      <c r="C544" t="e">
        <f>+#REF!</f>
        <v>#REF!</v>
      </c>
    </row>
    <row r="545" spans="1:3" ht="12.75">
      <c r="A545" t="s">
        <v>434</v>
      </c>
      <c r="B545" s="6">
        <f>+'Investors'' Report'!G254</f>
        <v>36250000</v>
      </c>
      <c r="C545" t="e">
        <f>+#REF!</f>
        <v>#REF!</v>
      </c>
    </row>
    <row r="546" spans="1:3" ht="12.75">
      <c r="A546" t="s">
        <v>435</v>
      </c>
      <c r="B546" s="6">
        <f>+'Investors'' Report'!G255</f>
        <v>70000000</v>
      </c>
      <c r="C546" t="e">
        <f>+#REF!</f>
        <v>#REF!</v>
      </c>
    </row>
    <row r="547" spans="1:3" ht="12.75">
      <c r="A547" t="s">
        <v>436</v>
      </c>
      <c r="B547" s="6">
        <f>+'Investors'' Report'!G256</f>
        <v>12000000</v>
      </c>
      <c r="C547" t="e">
        <f>+#REF!</f>
        <v>#REF!</v>
      </c>
    </row>
    <row r="548" spans="1:3" ht="12.75">
      <c r="A548" t="s">
        <v>437</v>
      </c>
      <c r="B548" s="6">
        <f>+'Investors'' Report'!G257</f>
        <v>20200000</v>
      </c>
      <c r="C548" t="e">
        <f>+#REF!</f>
        <v>#REF!</v>
      </c>
    </row>
    <row r="549" spans="1:3" ht="12.75">
      <c r="A549" t="s">
        <v>438</v>
      </c>
      <c r="B549" s="6">
        <f>+'Investors'' Report'!G258</f>
        <v>28500000</v>
      </c>
      <c r="C549" t="e">
        <f>+#REF!</f>
        <v>#REF!</v>
      </c>
    </row>
    <row r="550" spans="1:3" ht="12.75">
      <c r="A550" t="s">
        <v>439</v>
      </c>
      <c r="B550" s="6">
        <f>+'Investors'' Report'!G259</f>
        <v>30000000</v>
      </c>
      <c r="C550" t="e">
        <f>+#REF!</f>
        <v>#REF!</v>
      </c>
    </row>
    <row r="551" spans="1:3" ht="12.75">
      <c r="A551" t="s">
        <v>83</v>
      </c>
      <c r="B551" s="6">
        <f>+'Investors'' Report'!G260</f>
        <v>25000000.000000004</v>
      </c>
      <c r="C551" t="e">
        <f>+#REF!</f>
        <v>#REF!</v>
      </c>
    </row>
    <row r="552" spans="1:3" ht="12.75">
      <c r="A552" t="s">
        <v>84</v>
      </c>
      <c r="B552" s="6">
        <f>+'Investors'' Report'!G261</f>
        <v>14000000</v>
      </c>
      <c r="C552" t="e">
        <f>+#REF!</f>
        <v>#REF!</v>
      </c>
    </row>
    <row r="553" spans="1:3" ht="12.75">
      <c r="A553" t="s">
        <v>85</v>
      </c>
      <c r="B553" s="6">
        <f>+'Investors'' Report'!G262</f>
        <v>18000000</v>
      </c>
      <c r="C553" t="e">
        <f>+#REF!</f>
        <v>#REF!</v>
      </c>
    </row>
    <row r="554" spans="1:3" ht="12.75">
      <c r="A554" t="s">
        <v>328</v>
      </c>
      <c r="B554" s="6">
        <f>+'Investors'' Report'!H248</f>
        <v>-482668379.4009261</v>
      </c>
      <c r="C554" t="e">
        <f>+#REF!</f>
        <v>#REF!</v>
      </c>
    </row>
    <row r="555" spans="1:3" ht="12.75">
      <c r="A555" t="s">
        <v>329</v>
      </c>
      <c r="B555" s="6">
        <f>+'Investors'' Report'!H249</f>
        <v>-491606682.7231655</v>
      </c>
      <c r="C555" t="e">
        <f>+#REF!</f>
        <v>#REF!</v>
      </c>
    </row>
    <row r="556" spans="1:3" ht="12.75">
      <c r="A556" t="s">
        <v>86</v>
      </c>
      <c r="B556" s="6">
        <f>+'Investors'' Report'!H250</f>
        <v>0</v>
      </c>
      <c r="C556" t="e">
        <f>+#REF!</f>
        <v>#REF!</v>
      </c>
    </row>
    <row r="557" spans="1:3" ht="12.75">
      <c r="A557" t="s">
        <v>87</v>
      </c>
      <c r="B557" s="6">
        <f>+'Investors'' Report'!H251</f>
        <v>0</v>
      </c>
      <c r="C557" t="e">
        <f>+#REF!</f>
        <v>#REF!</v>
      </c>
    </row>
    <row r="558" spans="1:3" ht="12.75">
      <c r="A558" t="s">
        <v>88</v>
      </c>
      <c r="B558" s="6">
        <f>+'Investors'' Report'!H252</f>
        <v>0</v>
      </c>
      <c r="C558" t="e">
        <f>+#REF!</f>
        <v>#REF!</v>
      </c>
    </row>
    <row r="559" spans="1:3" ht="12.75">
      <c r="A559" t="s">
        <v>330</v>
      </c>
      <c r="B559" s="6">
        <f>+'Investors'' Report'!H253</f>
        <v>0</v>
      </c>
      <c r="C559" t="e">
        <f>+#REF!</f>
        <v>#REF!</v>
      </c>
    </row>
    <row r="560" spans="1:3" ht="12.75">
      <c r="A560" t="s">
        <v>473</v>
      </c>
      <c r="B560" s="6">
        <f>+'Investors'' Report'!H254</f>
        <v>0</v>
      </c>
      <c r="C560" t="e">
        <f>+#REF!</f>
        <v>#REF!</v>
      </c>
    </row>
    <row r="561" spans="1:3" ht="12.75">
      <c r="A561" t="s">
        <v>474</v>
      </c>
      <c r="B561" s="6">
        <f>+'Investors'' Report'!H255</f>
        <v>0</v>
      </c>
      <c r="C561" t="e">
        <f>+#REF!</f>
        <v>#REF!</v>
      </c>
    </row>
    <row r="562" spans="1:3" ht="12.75">
      <c r="A562" t="s">
        <v>475</v>
      </c>
      <c r="B562" s="6">
        <f>+'Investors'' Report'!H256</f>
        <v>0</v>
      </c>
      <c r="C562" t="e">
        <f>+#REF!</f>
        <v>#REF!</v>
      </c>
    </row>
    <row r="563" spans="1:3" ht="12.75">
      <c r="A563" t="s">
        <v>476</v>
      </c>
      <c r="B563" s="6">
        <f>+'Investors'' Report'!H257</f>
        <v>0</v>
      </c>
      <c r="C563" t="e">
        <f>+#REF!</f>
        <v>#REF!</v>
      </c>
    </row>
    <row r="564" spans="1:3" ht="12.75">
      <c r="A564" t="s">
        <v>477</v>
      </c>
      <c r="B564" s="6">
        <f>+'Investors'' Report'!H258</f>
        <v>0</v>
      </c>
      <c r="C564" t="e">
        <f>+#REF!</f>
        <v>#REF!</v>
      </c>
    </row>
    <row r="565" spans="1:3" ht="12.75">
      <c r="A565" t="s">
        <v>478</v>
      </c>
      <c r="B565" s="6">
        <f>+'Investors'' Report'!H259</f>
        <v>0</v>
      </c>
      <c r="C565" t="e">
        <f>+#REF!</f>
        <v>#REF!</v>
      </c>
    </row>
    <row r="566" spans="1:3" ht="12.75">
      <c r="A566" t="s">
        <v>479</v>
      </c>
      <c r="B566" s="6">
        <f>+'Investors'' Report'!H260</f>
        <v>0</v>
      </c>
      <c r="C566" t="e">
        <f>+#REF!</f>
        <v>#REF!</v>
      </c>
    </row>
    <row r="567" spans="1:3" ht="12.75">
      <c r="A567" t="s">
        <v>480</v>
      </c>
      <c r="B567" s="6">
        <f>+'Investors'' Report'!H261</f>
        <v>0</v>
      </c>
      <c r="C567" t="e">
        <f>+#REF!</f>
        <v>#REF!</v>
      </c>
    </row>
    <row r="568" spans="1:3" ht="12.75">
      <c r="A568" t="s">
        <v>481</v>
      </c>
      <c r="B568" s="6">
        <f>+'Investors'' Report'!H262</f>
        <v>0</v>
      </c>
      <c r="C568" t="e">
        <f>+#REF!</f>
        <v>#REF!</v>
      </c>
    </row>
    <row r="569" spans="1:3" ht="12.75">
      <c r="A569" t="s">
        <v>331</v>
      </c>
      <c r="B569" s="6">
        <f>+'Investors'' Report'!I248</f>
        <v>57331620.59907389</v>
      </c>
      <c r="C569" t="e">
        <f>+#REF!</f>
        <v>#REF!</v>
      </c>
    </row>
    <row r="570" spans="1:3" ht="12.75">
      <c r="A570" t="s">
        <v>332</v>
      </c>
      <c r="B570" s="6">
        <f>+'Investors'' Report'!I249</f>
        <v>58393317.27683449</v>
      </c>
      <c r="C570" t="e">
        <f>+#REF!</f>
        <v>#REF!</v>
      </c>
    </row>
    <row r="571" spans="1:3" ht="12.75">
      <c r="A571" t="s">
        <v>482</v>
      </c>
      <c r="B571" s="6">
        <f>+'Investors'' Report'!I250</f>
        <v>450000000</v>
      </c>
      <c r="C571" t="e">
        <f>+#REF!</f>
        <v>#REF!</v>
      </c>
    </row>
    <row r="572" spans="1:3" ht="12.75">
      <c r="A572" t="s">
        <v>483</v>
      </c>
      <c r="B572" s="6">
        <f>+'Investors'' Report'!I251</f>
        <v>685000000</v>
      </c>
      <c r="C572" t="e">
        <f>+#REF!</f>
        <v>#REF!</v>
      </c>
    </row>
    <row r="573" spans="1:3" ht="12.75">
      <c r="A573" t="s">
        <v>484</v>
      </c>
      <c r="B573" s="6">
        <f>+'Investors'' Report'!I252</f>
        <v>775000000</v>
      </c>
      <c r="C573" t="e">
        <f>+#REF!</f>
        <v>#REF!</v>
      </c>
    </row>
    <row r="574" spans="1:3" ht="12.75">
      <c r="A574" t="s">
        <v>333</v>
      </c>
      <c r="B574" s="6">
        <f>+'Investors'' Report'!I253</f>
        <v>500000000</v>
      </c>
      <c r="C574" t="e">
        <f>+#REF!</f>
        <v>#REF!</v>
      </c>
    </row>
    <row r="575" spans="1:3" ht="12.75">
      <c r="A575" t="s">
        <v>485</v>
      </c>
      <c r="B575" s="6">
        <f>+'Investors'' Report'!I254</f>
        <v>36250000</v>
      </c>
      <c r="C575" t="e">
        <f>+#REF!</f>
        <v>#REF!</v>
      </c>
    </row>
    <row r="576" spans="1:3" ht="12.75">
      <c r="A576" t="s">
        <v>486</v>
      </c>
      <c r="B576" s="6">
        <f>+'Investors'' Report'!I255</f>
        <v>70000000</v>
      </c>
      <c r="C576" t="e">
        <f>+#REF!</f>
        <v>#REF!</v>
      </c>
    </row>
    <row r="577" spans="1:3" ht="12.75">
      <c r="A577" t="s">
        <v>487</v>
      </c>
      <c r="B577" s="6">
        <f>+'Investors'' Report'!I256</f>
        <v>12000000</v>
      </c>
      <c r="C577" t="e">
        <f>+#REF!</f>
        <v>#REF!</v>
      </c>
    </row>
    <row r="578" spans="1:3" ht="12.75">
      <c r="A578" t="s">
        <v>488</v>
      </c>
      <c r="B578" s="6">
        <f>+'Investors'' Report'!I257</f>
        <v>20200000</v>
      </c>
      <c r="C578" t="e">
        <f>+#REF!</f>
        <v>#REF!</v>
      </c>
    </row>
    <row r="579" spans="1:3" ht="12.75">
      <c r="A579" t="s">
        <v>489</v>
      </c>
      <c r="B579" s="6">
        <f>+'Investors'' Report'!I258</f>
        <v>28500000</v>
      </c>
      <c r="C579" t="e">
        <f>+#REF!</f>
        <v>#REF!</v>
      </c>
    </row>
    <row r="580" spans="1:3" ht="12.75">
      <c r="A580" t="s">
        <v>490</v>
      </c>
      <c r="B580" s="6">
        <f>+'Investors'' Report'!I259</f>
        <v>30000000</v>
      </c>
      <c r="C580" t="e">
        <f>+#REF!</f>
        <v>#REF!</v>
      </c>
    </row>
    <row r="581" spans="1:3" ht="12.75">
      <c r="A581" t="s">
        <v>491</v>
      </c>
      <c r="B581" s="6">
        <f>+'Investors'' Report'!I260</f>
        <v>25000000.000000004</v>
      </c>
      <c r="C581" t="e">
        <f>+#REF!</f>
        <v>#REF!</v>
      </c>
    </row>
    <row r="582" spans="1:3" ht="12.75">
      <c r="A582" t="s">
        <v>492</v>
      </c>
      <c r="B582" s="6">
        <f>+'Investors'' Report'!I261</f>
        <v>14000000</v>
      </c>
      <c r="C582" t="e">
        <f>+#REF!</f>
        <v>#REF!</v>
      </c>
    </row>
    <row r="583" spans="1:3" ht="12.75">
      <c r="A583" t="s">
        <v>493</v>
      </c>
      <c r="B583" s="6">
        <f>+'Investors'' Report'!I262</f>
        <v>18000000</v>
      </c>
      <c r="C583" t="e">
        <f>+#REF!</f>
        <v>#REF!</v>
      </c>
    </row>
    <row r="584" spans="1:3" ht="12.75">
      <c r="A584" t="s">
        <v>334</v>
      </c>
      <c r="B584" s="6" t="str">
        <f>+'Investors'' Report'!J248</f>
        <v>1M USD LIBOR</v>
      </c>
      <c r="C584" t="e">
        <f>+#REF!</f>
        <v>#REF!</v>
      </c>
    </row>
    <row r="585" spans="1:3" ht="12.75">
      <c r="A585" t="s">
        <v>335</v>
      </c>
      <c r="B585" s="6" t="str">
        <f>+'Investors'' Report'!J249</f>
        <v>3M EURIBOR</v>
      </c>
      <c r="C585" t="e">
        <f>+#REF!</f>
        <v>#REF!</v>
      </c>
    </row>
    <row r="586" spans="1:3" ht="12.75">
      <c r="A586" t="s">
        <v>494</v>
      </c>
      <c r="B586" s="6" t="str">
        <f>+'Investors'' Report'!J250</f>
        <v>3M USD LIBOR</v>
      </c>
      <c r="C586" t="e">
        <f>+#REF!</f>
        <v>#REF!</v>
      </c>
    </row>
    <row r="587" spans="1:3" ht="12.75">
      <c r="A587" t="s">
        <v>495</v>
      </c>
      <c r="B587" s="6" t="str">
        <f>+'Investors'' Report'!J251</f>
        <v>3M EURIBOR</v>
      </c>
      <c r="C587" t="e">
        <f>+#REF!</f>
        <v>#REF!</v>
      </c>
    </row>
    <row r="588" spans="1:3" ht="12.75">
      <c r="A588" t="s">
        <v>496</v>
      </c>
      <c r="B588" s="6" t="str">
        <f>+'Investors'' Report'!J252</f>
        <v>3M GBP LIBOR</v>
      </c>
      <c r="C588" t="e">
        <f>+#REF!</f>
        <v>#REF!</v>
      </c>
    </row>
    <row r="589" spans="1:3" ht="12.75">
      <c r="A589" t="s">
        <v>336</v>
      </c>
      <c r="B589" s="6" t="str">
        <f>+'Investors'' Report'!J253</f>
        <v>3M USD LIBOR</v>
      </c>
      <c r="C589" t="e">
        <f>+#REF!</f>
        <v>#REF!</v>
      </c>
    </row>
    <row r="590" spans="1:3" ht="12.75">
      <c r="A590" t="s">
        <v>497</v>
      </c>
      <c r="B590" s="6" t="str">
        <f>+'Investors'' Report'!J254</f>
        <v>3M USD LIBOR</v>
      </c>
      <c r="C590" t="e">
        <f>+#REF!</f>
        <v>#REF!</v>
      </c>
    </row>
    <row r="591" spans="1:3" ht="12.75">
      <c r="A591" t="s">
        <v>498</v>
      </c>
      <c r="B591" s="6" t="str">
        <f>+'Investors'' Report'!J255</f>
        <v>3M EURIBOR</v>
      </c>
      <c r="C591" t="e">
        <f>+#REF!</f>
        <v>#REF!</v>
      </c>
    </row>
    <row r="592" spans="1:3" ht="12.75">
      <c r="A592" t="s">
        <v>499</v>
      </c>
      <c r="B592" s="6" t="str">
        <f>+'Investors'' Report'!J256</f>
        <v>3M GBP LIBOR</v>
      </c>
      <c r="C592" t="e">
        <f>+#REF!</f>
        <v>#REF!</v>
      </c>
    </row>
    <row r="593" spans="1:3" ht="12.75">
      <c r="A593" t="s">
        <v>500</v>
      </c>
      <c r="B593" s="6" t="str">
        <f>+'Investors'' Report'!J257</f>
        <v>3M USD LIBOR</v>
      </c>
      <c r="C593" t="e">
        <f>+#REF!</f>
        <v>#REF!</v>
      </c>
    </row>
    <row r="594" spans="1:3" ht="12.75">
      <c r="A594" t="s">
        <v>501</v>
      </c>
      <c r="B594" s="6" t="str">
        <f>+'Investors'' Report'!J258</f>
        <v>3M EURIBOR</v>
      </c>
      <c r="C594" t="e">
        <f>+#REF!</f>
        <v>#REF!</v>
      </c>
    </row>
    <row r="595" spans="1:3" ht="12.75">
      <c r="A595" t="s">
        <v>502</v>
      </c>
      <c r="B595" s="6" t="str">
        <f>+'Investors'' Report'!J259</f>
        <v>3M GBP LIBOR</v>
      </c>
      <c r="C595" t="e">
        <f>+#REF!</f>
        <v>#REF!</v>
      </c>
    </row>
    <row r="596" spans="1:3" ht="12.75">
      <c r="A596" t="s">
        <v>503</v>
      </c>
      <c r="B596" s="6" t="str">
        <f>+'Investors'' Report'!J260</f>
        <v>3M USD LIBOR</v>
      </c>
      <c r="C596" t="e">
        <f>+#REF!</f>
        <v>#REF!</v>
      </c>
    </row>
    <row r="597" spans="1:3" ht="12.75">
      <c r="A597" t="s">
        <v>504</v>
      </c>
      <c r="B597" s="6" t="str">
        <f>+'Investors'' Report'!J261</f>
        <v>3M EURIBOR</v>
      </c>
      <c r="C597" t="e">
        <f>+#REF!</f>
        <v>#REF!</v>
      </c>
    </row>
    <row r="598" spans="1:3" ht="12.75">
      <c r="A598" t="s">
        <v>505</v>
      </c>
      <c r="B598" s="6" t="str">
        <f>+'Investors'' Report'!J262</f>
        <v>3M GBP LIBOR</v>
      </c>
      <c r="C598" t="e">
        <f>+#REF!</f>
        <v>#REF!</v>
      </c>
    </row>
    <row r="599" spans="1:3" ht="12.75">
      <c r="A599" t="s">
        <v>337</v>
      </c>
      <c r="B599" s="260">
        <f>+'Investors'' Report'!K248</f>
        <v>0.0005</v>
      </c>
      <c r="C599" t="e">
        <f>+#REF!</f>
        <v>#REF!</v>
      </c>
    </row>
    <row r="600" spans="1:3" ht="12.75">
      <c r="A600" t="s">
        <v>338</v>
      </c>
      <c r="B600" s="260">
        <f>+'Investors'' Report'!K249</f>
        <v>0.0006</v>
      </c>
      <c r="C600" t="e">
        <f>+#REF!</f>
        <v>#REF!</v>
      </c>
    </row>
    <row r="601" spans="1:3" ht="12.75">
      <c r="A601" t="s">
        <v>506</v>
      </c>
      <c r="B601" s="260">
        <f>+'Investors'' Report'!K250</f>
        <v>0.0008</v>
      </c>
      <c r="C601" t="e">
        <f>+#REF!</f>
        <v>#REF!</v>
      </c>
    </row>
    <row r="602" spans="1:3" ht="12.75">
      <c r="A602" t="s">
        <v>507</v>
      </c>
      <c r="B602" s="260">
        <f>+'Investors'' Report'!K251</f>
        <v>0.0012</v>
      </c>
      <c r="C602" t="e">
        <f>+#REF!</f>
        <v>#REF!</v>
      </c>
    </row>
    <row r="603" spans="1:3" ht="12.75">
      <c r="A603" t="s">
        <v>508</v>
      </c>
      <c r="B603" s="260">
        <f>+'Investors'' Report'!K252</f>
        <v>0.0013</v>
      </c>
      <c r="C603" t="e">
        <f>+#REF!</f>
        <v>#REF!</v>
      </c>
    </row>
    <row r="604" spans="1:3" ht="12.75">
      <c r="A604" t="s">
        <v>339</v>
      </c>
      <c r="B604" s="260">
        <f>+'Investors'' Report'!K253</f>
        <v>0.001</v>
      </c>
      <c r="C604" t="e">
        <f>+#REF!</f>
        <v>#REF!</v>
      </c>
    </row>
    <row r="605" spans="1:3" ht="12.75">
      <c r="A605" t="s">
        <v>509</v>
      </c>
      <c r="B605" s="260">
        <f>+'Investors'' Report'!K254</f>
        <v>0.0015</v>
      </c>
      <c r="C605" t="e">
        <f>+#REF!</f>
        <v>#REF!</v>
      </c>
    </row>
    <row r="606" spans="1:3" ht="12.75">
      <c r="A606" t="s">
        <v>510</v>
      </c>
      <c r="B606" s="260">
        <f>+'Investors'' Report'!K255</f>
        <v>0.002</v>
      </c>
      <c r="C606" t="e">
        <f>+#REF!</f>
        <v>#REF!</v>
      </c>
    </row>
    <row r="607" spans="1:3" ht="12.75">
      <c r="A607" t="s">
        <v>511</v>
      </c>
      <c r="B607" s="260">
        <f>+'Investors'' Report'!K256</f>
        <v>0.002</v>
      </c>
      <c r="C607" t="e">
        <f>+#REF!</f>
        <v>#REF!</v>
      </c>
    </row>
    <row r="608" spans="1:3" ht="12.75">
      <c r="A608" t="s">
        <v>512</v>
      </c>
      <c r="B608" s="260">
        <f>+'Investors'' Report'!K257</f>
        <v>0.003</v>
      </c>
      <c r="C608" t="e">
        <f>+#REF!</f>
        <v>#REF!</v>
      </c>
    </row>
    <row r="609" spans="1:3" ht="12.75">
      <c r="A609" t="s">
        <v>513</v>
      </c>
      <c r="B609" s="260">
        <f>+'Investors'' Report'!K258</f>
        <v>0.0035</v>
      </c>
      <c r="C609" t="e">
        <f>+#REF!</f>
        <v>#REF!</v>
      </c>
    </row>
    <row r="610" spans="1:3" ht="12.75">
      <c r="A610" t="s">
        <v>514</v>
      </c>
      <c r="B610" s="260">
        <f>+'Investors'' Report'!K259</f>
        <v>0.0035</v>
      </c>
      <c r="C610" t="e">
        <f>+#REF!</f>
        <v>#REF!</v>
      </c>
    </row>
    <row r="611" spans="1:3" ht="12.75">
      <c r="A611" t="s">
        <v>515</v>
      </c>
      <c r="B611" s="260">
        <f>+'Investors'' Report'!K260</f>
        <v>0.0055</v>
      </c>
      <c r="C611" t="e">
        <f>+#REF!</f>
        <v>#REF!</v>
      </c>
    </row>
    <row r="612" spans="1:3" ht="12.75">
      <c r="A612" t="s">
        <v>516</v>
      </c>
      <c r="B612" s="260">
        <f>+'Investors'' Report'!K261</f>
        <v>0.0055</v>
      </c>
      <c r="C612" t="e">
        <f>+#REF!</f>
        <v>#REF!</v>
      </c>
    </row>
    <row r="613" spans="1:3" ht="12.75">
      <c r="A613" t="s">
        <v>517</v>
      </c>
      <c r="B613" s="260">
        <f>+'Investors'' Report'!K262</f>
        <v>0.0055</v>
      </c>
      <c r="C613" t="e">
        <f>+#REF!</f>
        <v>#REF!</v>
      </c>
    </row>
    <row r="614" spans="1:3" ht="12.75">
      <c r="A614" t="s">
        <v>340</v>
      </c>
      <c r="B614" s="260">
        <f>+'Investors'' Report'!L248</f>
        <v>0.0040938</v>
      </c>
      <c r="C614" t="e">
        <f>+#REF!</f>
        <v>#REF!</v>
      </c>
    </row>
    <row r="615" spans="1:3" ht="12.75">
      <c r="A615" t="s">
        <v>341</v>
      </c>
      <c r="B615" s="260">
        <f>+'Investors'' Report'!L249</f>
        <v>0.02513</v>
      </c>
      <c r="C615" t="e">
        <f>+#REF!</f>
        <v>#REF!</v>
      </c>
    </row>
    <row r="616" spans="1:3" ht="12.75">
      <c r="A616" t="s">
        <v>518</v>
      </c>
      <c r="B616" s="260">
        <f>+'Investors'' Report'!L250</f>
        <v>0.012225</v>
      </c>
      <c r="C616" t="e">
        <f>+#REF!</f>
        <v>#REF!</v>
      </c>
    </row>
    <row r="617" spans="1:3" ht="12.75">
      <c r="A617" t="s">
        <v>519</v>
      </c>
      <c r="B617" s="260">
        <f>+'Investors'' Report'!L251</f>
        <v>0.02573</v>
      </c>
      <c r="C617" t="e">
        <f>+#REF!</f>
        <v>#REF!</v>
      </c>
    </row>
    <row r="618" spans="1:3" ht="12.75">
      <c r="A618" t="s">
        <v>520</v>
      </c>
      <c r="B618" s="260">
        <f>+'Investors'' Report'!L252</f>
        <v>0.023612499999999998</v>
      </c>
      <c r="C618" t="e">
        <f>+#REF!</f>
        <v>#REF!</v>
      </c>
    </row>
    <row r="619" spans="1:3" ht="12.75">
      <c r="A619" t="s">
        <v>342</v>
      </c>
      <c r="B619" s="260">
        <f>+'Investors'' Report'!L253</f>
        <v>0.012424999999999999</v>
      </c>
      <c r="C619" t="e">
        <f>+#REF!</f>
        <v>#REF!</v>
      </c>
    </row>
    <row r="620" spans="1:3" ht="12.75">
      <c r="A620" t="s">
        <v>521</v>
      </c>
      <c r="B620" s="260">
        <f>+'Investors'' Report'!L254</f>
        <v>0.012924999999999999</v>
      </c>
      <c r="C620" t="e">
        <f>+#REF!</f>
        <v>#REF!</v>
      </c>
    </row>
    <row r="621" spans="1:3" ht="12.75">
      <c r="A621" t="s">
        <v>522</v>
      </c>
      <c r="B621" s="260">
        <f>+'Investors'' Report'!L255</f>
        <v>0.026529999999999998</v>
      </c>
      <c r="C621" t="e">
        <f>+#REF!</f>
        <v>#REF!</v>
      </c>
    </row>
    <row r="622" spans="1:3" ht="12.75">
      <c r="A622" t="s">
        <v>523</v>
      </c>
      <c r="B622" s="260">
        <f>+'Investors'' Report'!L256</f>
        <v>0.0243125</v>
      </c>
      <c r="C622" t="e">
        <f>+#REF!</f>
        <v>#REF!</v>
      </c>
    </row>
    <row r="623" spans="1:3" ht="12.75">
      <c r="A623" t="s">
        <v>524</v>
      </c>
      <c r="B623" s="260">
        <f>+'Investors'' Report'!L257</f>
        <v>0.014425</v>
      </c>
      <c r="C623" t="e">
        <f>+#REF!</f>
        <v>#REF!</v>
      </c>
    </row>
    <row r="624" spans="1:3" ht="12.75">
      <c r="A624" t="s">
        <v>525</v>
      </c>
      <c r="B624" s="260">
        <f>+'Investors'' Report'!L258</f>
        <v>0.02803</v>
      </c>
      <c r="C624" t="e">
        <f>+#REF!</f>
        <v>#REF!</v>
      </c>
    </row>
    <row r="625" spans="1:3" ht="12.75">
      <c r="A625" t="s">
        <v>526</v>
      </c>
      <c r="B625" s="260">
        <f>+'Investors'' Report'!L259</f>
        <v>0.0258125</v>
      </c>
      <c r="C625" t="e">
        <f>+#REF!</f>
        <v>#REF!</v>
      </c>
    </row>
    <row r="626" spans="1:3" ht="12.75">
      <c r="A626" t="s">
        <v>527</v>
      </c>
      <c r="B626" s="260">
        <f>+'Investors'' Report'!L260</f>
        <v>0.016925</v>
      </c>
      <c r="C626" t="e">
        <f>+#REF!</f>
        <v>#REF!</v>
      </c>
    </row>
    <row r="627" spans="1:3" ht="12.75">
      <c r="A627" t="s">
        <v>528</v>
      </c>
      <c r="B627" s="260">
        <f>+'Investors'' Report'!L261</f>
        <v>0.03003</v>
      </c>
      <c r="C627" t="e">
        <f>+#REF!</f>
        <v>#REF!</v>
      </c>
    </row>
    <row r="628" spans="1:3" ht="12.75">
      <c r="A628" t="s">
        <v>529</v>
      </c>
      <c r="B628" s="260">
        <f>+'Investors'' Report'!L262</f>
        <v>0.0278125</v>
      </c>
      <c r="C628" t="e">
        <f>+#REF!</f>
        <v>#REF!</v>
      </c>
    </row>
    <row r="629" spans="1:3" ht="12.75">
      <c r="A629" t="s">
        <v>343</v>
      </c>
      <c r="B629" s="257">
        <f>+'Investors'' Report'!M248</f>
        <v>39862</v>
      </c>
      <c r="C629" t="e">
        <f>+#REF!</f>
        <v>#REF!</v>
      </c>
    </row>
    <row r="630" spans="1:3" ht="12.75">
      <c r="A630" t="s">
        <v>344</v>
      </c>
      <c r="B630" s="257">
        <f>+'Investors'' Report'!M249</f>
        <v>39923</v>
      </c>
      <c r="C630" t="e">
        <f>+#REF!</f>
        <v>#REF!</v>
      </c>
    </row>
    <row r="631" spans="1:3" ht="12.75">
      <c r="A631" t="s">
        <v>530</v>
      </c>
      <c r="B631" s="257">
        <f>+'Investors'' Report'!M250</f>
        <v>39923</v>
      </c>
      <c r="C631" t="e">
        <f>+#REF!</f>
        <v>#REF!</v>
      </c>
    </row>
    <row r="632" spans="1:3" ht="12.75">
      <c r="A632" t="s">
        <v>531</v>
      </c>
      <c r="B632" s="257">
        <f>+'Investors'' Report'!M251</f>
        <v>39923</v>
      </c>
      <c r="C632" t="e">
        <f>+#REF!</f>
        <v>#REF!</v>
      </c>
    </row>
    <row r="633" spans="1:3" ht="12.75">
      <c r="A633" t="s">
        <v>532</v>
      </c>
      <c r="B633" s="257">
        <f>+'Investors'' Report'!M252</f>
        <v>39923</v>
      </c>
      <c r="C633" t="e">
        <f>+#REF!</f>
        <v>#REF!</v>
      </c>
    </row>
    <row r="634" spans="1:3" ht="12.75">
      <c r="A634" t="s">
        <v>345</v>
      </c>
      <c r="B634" s="257">
        <f>+'Investors'' Report'!M253</f>
        <v>39923</v>
      </c>
      <c r="C634" t="e">
        <f>+#REF!</f>
        <v>#REF!</v>
      </c>
    </row>
    <row r="635" spans="1:3" ht="12.75">
      <c r="A635" t="s">
        <v>533</v>
      </c>
      <c r="B635" s="257">
        <f>+'Investors'' Report'!M254</f>
        <v>39923</v>
      </c>
      <c r="C635" t="e">
        <f>+#REF!</f>
        <v>#REF!</v>
      </c>
    </row>
    <row r="636" spans="1:3" ht="12.75">
      <c r="A636" t="s">
        <v>534</v>
      </c>
      <c r="B636" s="257">
        <f>+'Investors'' Report'!M255</f>
        <v>39923</v>
      </c>
      <c r="C636" t="e">
        <f>+#REF!</f>
        <v>#REF!</v>
      </c>
    </row>
    <row r="637" spans="1:3" ht="12.75">
      <c r="A637" t="s">
        <v>535</v>
      </c>
      <c r="B637" s="257">
        <f>+'Investors'' Report'!M256</f>
        <v>39923</v>
      </c>
      <c r="C637" t="e">
        <f>+#REF!</f>
        <v>#REF!</v>
      </c>
    </row>
    <row r="638" spans="1:3" ht="12.75">
      <c r="A638" t="s">
        <v>536</v>
      </c>
      <c r="B638" s="257">
        <f>+'Investors'' Report'!M257</f>
        <v>39923</v>
      </c>
      <c r="C638" t="e">
        <f>+#REF!</f>
        <v>#REF!</v>
      </c>
    </row>
    <row r="639" spans="1:3" ht="12.75">
      <c r="A639" t="s">
        <v>537</v>
      </c>
      <c r="B639" s="257">
        <f>+'Investors'' Report'!M258</f>
        <v>39923</v>
      </c>
      <c r="C639" t="e">
        <f>+#REF!</f>
        <v>#REF!</v>
      </c>
    </row>
    <row r="640" spans="1:3" ht="12.75">
      <c r="A640" t="s">
        <v>538</v>
      </c>
      <c r="B640" s="257">
        <f>+'Investors'' Report'!M259</f>
        <v>39923</v>
      </c>
      <c r="C640" t="e">
        <f>+#REF!</f>
        <v>#REF!</v>
      </c>
    </row>
    <row r="641" spans="1:3" ht="12.75">
      <c r="A641" t="s">
        <v>539</v>
      </c>
      <c r="B641" s="257">
        <f>+'Investors'' Report'!M260</f>
        <v>39923</v>
      </c>
      <c r="C641" t="e">
        <f>+#REF!</f>
        <v>#REF!</v>
      </c>
    </row>
    <row r="642" spans="1:3" ht="12.75">
      <c r="A642" t="s">
        <v>540</v>
      </c>
      <c r="B642" s="257">
        <f>+'Investors'' Report'!M261</f>
        <v>39923</v>
      </c>
      <c r="C642" t="e">
        <f>+#REF!</f>
        <v>#REF!</v>
      </c>
    </row>
    <row r="643" spans="1:3" ht="12.75">
      <c r="A643" t="s">
        <v>541</v>
      </c>
      <c r="B643" s="257">
        <f>+'Investors'' Report'!M262</f>
        <v>39923</v>
      </c>
      <c r="C643" t="e">
        <f>+#REF!</f>
        <v>#REF!</v>
      </c>
    </row>
    <row r="644" spans="1:3" ht="12.75">
      <c r="A644" t="s">
        <v>346</v>
      </c>
      <c r="B644" s="6">
        <f>+'Investors'' Report'!N248</f>
        <v>18906.726288461577</v>
      </c>
      <c r="C644" t="e">
        <f>+#REF!</f>
        <v>#REF!</v>
      </c>
    </row>
    <row r="645" spans="1:3" ht="12.75">
      <c r="A645" t="s">
        <v>347</v>
      </c>
      <c r="B645" s="6">
        <f>+'Investors'' Report'!N249</f>
        <v>366856.0157917128</v>
      </c>
      <c r="C645" t="e">
        <f>+#REF!</f>
        <v>#REF!</v>
      </c>
    </row>
    <row r="646" spans="1:3" ht="12.75">
      <c r="A646" t="s">
        <v>542</v>
      </c>
      <c r="B646" s="6">
        <f>+'Investors'' Report'!N250</f>
        <v>1375312.5</v>
      </c>
      <c r="C646" t="e">
        <f>+#REF!</f>
        <v>#REF!</v>
      </c>
    </row>
    <row r="647" spans="1:3" ht="12.75">
      <c r="A647" t="s">
        <v>543</v>
      </c>
      <c r="B647" s="6">
        <f>+'Investors'' Report'!N251</f>
        <v>4406262.5</v>
      </c>
      <c r="C647" t="e">
        <f>+#REF!</f>
        <v>#REF!</v>
      </c>
    </row>
    <row r="648" spans="1:3" ht="12.75">
      <c r="A648" t="s">
        <v>544</v>
      </c>
      <c r="B648" s="6">
        <f>+'Investors'' Report'!N252</f>
        <v>4512251.7123287665</v>
      </c>
      <c r="C648" t="e">
        <f>+#REF!</f>
        <v>#REF!</v>
      </c>
    </row>
    <row r="649" spans="1:3" ht="12.75">
      <c r="A649" t="s">
        <v>348</v>
      </c>
      <c r="B649" s="6">
        <f>+'Investors'' Report'!N253</f>
        <v>1553125</v>
      </c>
      <c r="C649" t="e">
        <f>+#REF!</f>
        <v>#REF!</v>
      </c>
    </row>
    <row r="650" spans="1:3" ht="12.75">
      <c r="A650" t="s">
        <v>545</v>
      </c>
      <c r="B650" s="6">
        <f>+'Investors'' Report'!N254</f>
        <v>117132.8125</v>
      </c>
      <c r="C650" t="e">
        <f>+#REF!</f>
        <v>#REF!</v>
      </c>
    </row>
    <row r="651" spans="1:3" ht="12.75">
      <c r="A651" t="s">
        <v>546</v>
      </c>
      <c r="B651" s="6">
        <f>+'Investors'' Report'!N255</f>
        <v>464275</v>
      </c>
      <c r="C651" t="e">
        <f>+#REF!</f>
        <v>#REF!</v>
      </c>
    </row>
    <row r="652" spans="1:3" ht="12.75">
      <c r="A652" t="s">
        <v>547</v>
      </c>
      <c r="B652" s="6">
        <f>+'Investors'' Report'!N256</f>
        <v>71938.35616438356</v>
      </c>
      <c r="C652" t="e">
        <f>+#REF!</f>
        <v>#REF!</v>
      </c>
    </row>
    <row r="653" spans="1:3" ht="12.75">
      <c r="A653" t="s">
        <v>548</v>
      </c>
      <c r="B653" s="6">
        <f>+'Investors'' Report'!N257</f>
        <v>72846.25</v>
      </c>
      <c r="C653" t="e">
        <f>+#REF!</f>
        <v>#REF!</v>
      </c>
    </row>
    <row r="654" spans="1:3" ht="12.75">
      <c r="A654" t="s">
        <v>549</v>
      </c>
      <c r="B654" s="6">
        <f>+'Investors'' Report'!N258</f>
        <v>199713.75</v>
      </c>
      <c r="C654" t="e">
        <f>+#REF!</f>
        <v>#REF!</v>
      </c>
    </row>
    <row r="655" spans="1:3" ht="12.75">
      <c r="A655" t="s">
        <v>550</v>
      </c>
      <c r="B655" s="6">
        <f>+'Investors'' Report'!N259</f>
        <v>190941.7808219178</v>
      </c>
      <c r="C655" t="e">
        <f>+#REF!</f>
        <v>#REF!</v>
      </c>
    </row>
    <row r="656" spans="1:3" ht="12.75">
      <c r="A656" t="s">
        <v>551</v>
      </c>
      <c r="B656" s="6">
        <f>+'Investors'' Report'!N260</f>
        <v>105781.25</v>
      </c>
      <c r="C656" t="e">
        <f>+#REF!</f>
        <v>#REF!</v>
      </c>
    </row>
    <row r="657" spans="1:3" ht="12.75">
      <c r="A657" t="s">
        <v>552</v>
      </c>
      <c r="B657" s="6">
        <f>+'Investors'' Report'!N261</f>
        <v>105105</v>
      </c>
      <c r="C657" t="e">
        <f>+#REF!</f>
        <v>#REF!</v>
      </c>
    </row>
    <row r="658" spans="1:3" ht="12.75">
      <c r="A658" t="s">
        <v>553</v>
      </c>
      <c r="B658" s="6">
        <f>+'Investors'' Report'!N262</f>
        <v>123441.7808219178</v>
      </c>
      <c r="C658" t="e">
        <f>+#REF!</f>
        <v>#REF!</v>
      </c>
    </row>
    <row r="659" spans="1:3" ht="12.75">
      <c r="A659" t="s">
        <v>349</v>
      </c>
      <c r="B659" s="258">
        <f>+'Investors'' Report'!O248</f>
        <v>41091</v>
      </c>
      <c r="C659" t="e">
        <f>+#REF!</f>
        <v>#REF!</v>
      </c>
    </row>
    <row r="660" spans="1:3" ht="12.75">
      <c r="A660" t="s">
        <v>350</v>
      </c>
      <c r="B660" s="258">
        <f>+'Investors'' Report'!O249</f>
        <v>41091</v>
      </c>
      <c r="C660" t="e">
        <f>+#REF!</f>
        <v>#REF!</v>
      </c>
    </row>
    <row r="661" spans="1:3" ht="12.75">
      <c r="A661" t="s">
        <v>554</v>
      </c>
      <c r="B661" s="258">
        <f>+'Investors'' Report'!O250</f>
        <v>41091</v>
      </c>
      <c r="C661" t="e">
        <f>+#REF!</f>
        <v>#REF!</v>
      </c>
    </row>
    <row r="662" spans="1:3" ht="12.75">
      <c r="A662" t="s">
        <v>555</v>
      </c>
      <c r="B662" s="258">
        <f>+'Investors'' Report'!O251</f>
        <v>41091</v>
      </c>
      <c r="C662" t="e">
        <f>+#REF!</f>
        <v>#REF!</v>
      </c>
    </row>
    <row r="663" spans="1:3" ht="12.75">
      <c r="A663" t="s">
        <v>556</v>
      </c>
      <c r="B663" s="258">
        <f>+'Investors'' Report'!O252</f>
        <v>41091</v>
      </c>
      <c r="C663" t="e">
        <f>+#REF!</f>
        <v>#REF!</v>
      </c>
    </row>
    <row r="664" spans="1:3" ht="12.75">
      <c r="A664" t="s">
        <v>351</v>
      </c>
      <c r="B664" s="258">
        <f>+'Investors'' Report'!O253</f>
        <v>41091</v>
      </c>
      <c r="C664" t="e">
        <f>+#REF!</f>
        <v>#REF!</v>
      </c>
    </row>
    <row r="665" spans="1:3" ht="12.75">
      <c r="A665" t="s">
        <v>557</v>
      </c>
      <c r="B665" s="258">
        <f>+'Investors'' Report'!O254</f>
        <v>40269</v>
      </c>
      <c r="C665" t="e">
        <f>+#REF!</f>
        <v>#REF!</v>
      </c>
    </row>
    <row r="666" spans="1:3" ht="12.75">
      <c r="A666" t="s">
        <v>558</v>
      </c>
      <c r="B666" s="258">
        <f>+'Investors'' Report'!O255</f>
        <v>40269</v>
      </c>
      <c r="C666" t="e">
        <f>+#REF!</f>
        <v>#REF!</v>
      </c>
    </row>
    <row r="667" spans="1:3" ht="12.75">
      <c r="A667" t="s">
        <v>559</v>
      </c>
      <c r="B667" s="258">
        <f>+'Investors'' Report'!O256</f>
        <v>40269</v>
      </c>
      <c r="C667" t="e">
        <f>+#REF!</f>
        <v>#REF!</v>
      </c>
    </row>
    <row r="668" spans="1:3" ht="12.75">
      <c r="A668" t="s">
        <v>560</v>
      </c>
      <c r="B668" s="258">
        <f>+'Investors'' Report'!O257</f>
        <v>40269</v>
      </c>
      <c r="C668" t="e">
        <f>+#REF!</f>
        <v>#REF!</v>
      </c>
    </row>
    <row r="669" spans="1:3" ht="12.75">
      <c r="A669" t="s">
        <v>561</v>
      </c>
      <c r="B669" s="258">
        <f>+'Investors'' Report'!O258</f>
        <v>40269</v>
      </c>
      <c r="C669" t="e">
        <f>+#REF!</f>
        <v>#REF!</v>
      </c>
    </row>
    <row r="670" spans="1:3" ht="12.75">
      <c r="A670" t="s">
        <v>562</v>
      </c>
      <c r="B670" s="258">
        <f>+'Investors'' Report'!O259</f>
        <v>40269</v>
      </c>
      <c r="C670" t="e">
        <f>+#REF!</f>
        <v>#REF!</v>
      </c>
    </row>
    <row r="671" spans="1:3" ht="12.75">
      <c r="A671" t="s">
        <v>563</v>
      </c>
      <c r="B671" s="258">
        <f>+'Investors'' Report'!O260</f>
        <v>40269</v>
      </c>
      <c r="C671" t="e">
        <f>+#REF!</f>
        <v>#REF!</v>
      </c>
    </row>
    <row r="672" spans="1:3" ht="12.75">
      <c r="A672" t="s">
        <v>564</v>
      </c>
      <c r="B672" s="258">
        <f>+'Investors'' Report'!O261</f>
        <v>40269</v>
      </c>
      <c r="C672" t="e">
        <f>+#REF!</f>
        <v>#REF!</v>
      </c>
    </row>
    <row r="673" spans="1:3" ht="12.75">
      <c r="A673" t="s">
        <v>565</v>
      </c>
      <c r="B673" s="258">
        <f>+'Investors'' Report'!O262</f>
        <v>40269</v>
      </c>
      <c r="C673" t="e">
        <f>+#REF!</f>
        <v>#REF!</v>
      </c>
    </row>
    <row r="674" spans="1:3" ht="12.75">
      <c r="A674" t="s">
        <v>352</v>
      </c>
      <c r="B674" s="258">
        <f>+'Investors'' Report'!P248</f>
        <v>48153</v>
      </c>
      <c r="C674" t="e">
        <f>+#REF!</f>
        <v>#REF!</v>
      </c>
    </row>
    <row r="675" spans="1:3" ht="12.75">
      <c r="A675" t="s">
        <v>353</v>
      </c>
      <c r="B675" s="258">
        <f>+'Investors'' Report'!P249</f>
        <v>48153</v>
      </c>
      <c r="C675" t="e">
        <f>+#REF!</f>
        <v>#REF!</v>
      </c>
    </row>
    <row r="676" spans="1:3" ht="12.75">
      <c r="A676" t="s">
        <v>566</v>
      </c>
      <c r="B676" s="258">
        <f>+'Investors'' Report'!P250</f>
        <v>56523</v>
      </c>
      <c r="C676" t="e">
        <f>+#REF!</f>
        <v>#REF!</v>
      </c>
    </row>
    <row r="677" spans="1:3" ht="12.75">
      <c r="A677" t="s">
        <v>567</v>
      </c>
      <c r="B677" s="258">
        <f>+'Investors'' Report'!P251</f>
        <v>56523</v>
      </c>
      <c r="C677" t="e">
        <f>+#REF!</f>
        <v>#REF!</v>
      </c>
    </row>
    <row r="678" spans="1:3" ht="12.75">
      <c r="A678" t="s">
        <v>568</v>
      </c>
      <c r="B678" s="258">
        <f>+'Investors'' Report'!P252</f>
        <v>56523</v>
      </c>
      <c r="C678" t="e">
        <f>+#REF!</f>
        <v>#REF!</v>
      </c>
    </row>
    <row r="679" spans="1:3" ht="12.75">
      <c r="A679" t="s">
        <v>389</v>
      </c>
      <c r="B679" s="258">
        <f>+'Investors'' Report'!P253</f>
        <v>56523</v>
      </c>
      <c r="C679" t="e">
        <f>+#REF!</f>
        <v>#REF!</v>
      </c>
    </row>
    <row r="680" spans="1:3" ht="12.75">
      <c r="A680" t="s">
        <v>569</v>
      </c>
      <c r="B680" s="258">
        <f>+'Investors'' Report'!P254</f>
        <v>56523</v>
      </c>
      <c r="C680" t="e">
        <f>+#REF!</f>
        <v>#REF!</v>
      </c>
    </row>
    <row r="681" spans="1:3" ht="12.75">
      <c r="A681" t="s">
        <v>570</v>
      </c>
      <c r="B681" s="258">
        <f>+'Investors'' Report'!P255</f>
        <v>56523</v>
      </c>
      <c r="C681" t="e">
        <f>+#REF!</f>
        <v>#REF!</v>
      </c>
    </row>
    <row r="682" spans="1:3" ht="12.75">
      <c r="A682" t="s">
        <v>571</v>
      </c>
      <c r="B682" s="258">
        <f>+'Investors'' Report'!P256</f>
        <v>56523</v>
      </c>
      <c r="C682" t="e">
        <f>+#REF!</f>
        <v>#REF!</v>
      </c>
    </row>
    <row r="683" spans="1:3" ht="12.75">
      <c r="A683" t="s">
        <v>572</v>
      </c>
      <c r="B683" s="258">
        <f>+'Investors'' Report'!P257</f>
        <v>56523</v>
      </c>
      <c r="C683" t="e">
        <f>+#REF!</f>
        <v>#REF!</v>
      </c>
    </row>
    <row r="684" spans="1:3" ht="12.75">
      <c r="A684" t="s">
        <v>573</v>
      </c>
      <c r="B684" s="258">
        <f>+'Investors'' Report'!P258</f>
        <v>56523</v>
      </c>
      <c r="C684" t="e">
        <f>+#REF!</f>
        <v>#REF!</v>
      </c>
    </row>
    <row r="685" spans="1:3" ht="12.75">
      <c r="A685" t="s">
        <v>574</v>
      </c>
      <c r="B685" s="258">
        <f>+'Investors'' Report'!P259</f>
        <v>56523</v>
      </c>
      <c r="C685" t="e">
        <f>+#REF!</f>
        <v>#REF!</v>
      </c>
    </row>
    <row r="686" spans="1:3" ht="12.75">
      <c r="A686" t="s">
        <v>313</v>
      </c>
      <c r="B686" s="258">
        <f>+'Investors'' Report'!P260</f>
        <v>56523</v>
      </c>
      <c r="C686" t="e">
        <f>+#REF!</f>
        <v>#REF!</v>
      </c>
    </row>
    <row r="687" spans="1:3" ht="12.75">
      <c r="A687" t="s">
        <v>314</v>
      </c>
      <c r="B687" s="258">
        <f>+'Investors'' Report'!P261</f>
        <v>56523</v>
      </c>
      <c r="C687" t="e">
        <f>+#REF!</f>
        <v>#REF!</v>
      </c>
    </row>
    <row r="688" spans="1:3" ht="12.75">
      <c r="A688" t="s">
        <v>315</v>
      </c>
      <c r="B688" s="258">
        <f>+'Investors'' Report'!P262</f>
        <v>56523</v>
      </c>
      <c r="C688" t="e">
        <f>+#REF!</f>
        <v>#REF!</v>
      </c>
    </row>
    <row r="689" spans="1:3" ht="12.75">
      <c r="A689" t="s">
        <v>820</v>
      </c>
      <c r="B689" s="6">
        <f>+'Investors'' Report'!D290</f>
        <v>0</v>
      </c>
      <c r="C689" t="e">
        <f>+#REF!</f>
        <v>#REF!</v>
      </c>
    </row>
    <row r="690" spans="1:3" ht="12.75">
      <c r="A690" t="s">
        <v>821</v>
      </c>
      <c r="B690" s="6">
        <f>+'Investors'' Report'!D291</f>
        <v>0</v>
      </c>
      <c r="C690" t="e">
        <f>+#REF!</f>
        <v>#REF!</v>
      </c>
    </row>
    <row r="691" spans="1:3" ht="12.75">
      <c r="A691" t="s">
        <v>822</v>
      </c>
      <c r="B691" s="6">
        <f>+'Investors'' Report'!D292</f>
        <v>0</v>
      </c>
      <c r="C691" t="e">
        <f>+#REF!</f>
        <v>#REF!</v>
      </c>
    </row>
    <row r="692" spans="1:3" ht="12.75">
      <c r="A692" t="s">
        <v>823</v>
      </c>
      <c r="B692" s="6">
        <f>+'Investors'' Report'!D293</f>
        <v>0</v>
      </c>
      <c r="C692" t="e">
        <f>+#REF!</f>
        <v>#REF!</v>
      </c>
    </row>
    <row r="693" spans="1:3" ht="12.75">
      <c r="A693" t="s">
        <v>824</v>
      </c>
      <c r="B693" s="6">
        <f>+'Investors'' Report'!D294</f>
        <v>0</v>
      </c>
      <c r="C693" t="e">
        <f>+#REF!</f>
        <v>#REF!</v>
      </c>
    </row>
    <row r="694" spans="1:3" ht="12.75">
      <c r="A694" t="s">
        <v>825</v>
      </c>
      <c r="B694" s="6">
        <f>+'Investors'' Report'!D295</f>
        <v>0</v>
      </c>
      <c r="C694" t="e">
        <f>+#REF!</f>
        <v>#REF!</v>
      </c>
    </row>
    <row r="695" spans="1:3" ht="12.75">
      <c r="A695" t="s">
        <v>260</v>
      </c>
      <c r="B695" s="6">
        <f>+'Investors'' Report'!D280</f>
        <v>3800033998.0430217</v>
      </c>
      <c r="C695" t="e">
        <f>+#REF!</f>
        <v>#REF!</v>
      </c>
    </row>
    <row r="696" spans="1:3" ht="12.75">
      <c r="A696" t="s">
        <v>261</v>
      </c>
      <c r="B696" s="6">
        <f>+'Investors'' Report'!D281</f>
        <v>141735835.76</v>
      </c>
      <c r="C696" t="e">
        <f>+#REF!</f>
        <v>#REF!</v>
      </c>
    </row>
    <row r="697" spans="1:3" ht="12.75">
      <c r="A697" t="s">
        <v>262</v>
      </c>
      <c r="B697" s="6">
        <f>+'Investors'' Report'!D282</f>
        <v>109216100.69</v>
      </c>
      <c r="C697" t="e">
        <f>+#REF!</f>
        <v>#REF!</v>
      </c>
    </row>
    <row r="698" spans="1:3" ht="12.75">
      <c r="A698" t="s">
        <v>263</v>
      </c>
      <c r="B698" s="6">
        <f>+'Investors'' Report'!D283</f>
        <v>82092357.59</v>
      </c>
      <c r="C698" t="e">
        <f>+#REF!</f>
        <v>#REF!</v>
      </c>
    </row>
    <row r="699" spans="1:3" ht="12.75">
      <c r="A699" t="s">
        <v>264</v>
      </c>
      <c r="B699" s="259">
        <f>+'Investors'' Report'!E280</f>
        <v>0.9194197954880381</v>
      </c>
      <c r="C699" t="e">
        <f>+#REF!</f>
        <v>#REF!</v>
      </c>
    </row>
    <row r="700" spans="1:3" ht="12.75">
      <c r="A700" t="s">
        <v>265</v>
      </c>
      <c r="B700" s="259">
        <f>+'Investors'' Report'!E281</f>
        <v>0.03429304400826311</v>
      </c>
      <c r="C700" t="e">
        <f>+#REF!</f>
        <v>#REF!</v>
      </c>
    </row>
    <row r="701" spans="1:3" ht="12.75">
      <c r="A701" t="s">
        <v>266</v>
      </c>
      <c r="B701" s="259">
        <f>+'Investors'' Report'!E282</f>
        <v>0.02642488067530809</v>
      </c>
      <c r="C701" t="e">
        <f>+#REF!</f>
        <v>#REF!</v>
      </c>
    </row>
    <row r="702" spans="1:3" ht="12.75">
      <c r="A702" t="s">
        <v>267</v>
      </c>
      <c r="B702" s="259">
        <f>+'Investors'' Report'!E283</f>
        <v>0.01986227982839068</v>
      </c>
      <c r="C702" t="e">
        <f>+#REF!</f>
        <v>#REF!</v>
      </c>
    </row>
    <row r="703" spans="1:3" ht="12.75">
      <c r="A703" t="s">
        <v>268</v>
      </c>
      <c r="B703" s="259">
        <f>+'Investors'' Report'!F280</f>
        <v>0.08058020451196188</v>
      </c>
      <c r="C703" t="e">
        <f>+#REF!</f>
        <v>#REF!</v>
      </c>
    </row>
    <row r="704" spans="1:3" ht="12.75">
      <c r="A704" t="s">
        <v>269</v>
      </c>
      <c r="B704" s="259">
        <f>+'Investors'' Report'!F281</f>
        <v>0.04628716050369877</v>
      </c>
      <c r="C704" t="e">
        <f>+#REF!</f>
        <v>#REF!</v>
      </c>
    </row>
    <row r="705" spans="1:3" ht="12.75">
      <c r="A705" t="s">
        <v>270</v>
      </c>
      <c r="B705" s="259">
        <f>+'Investors'' Report'!F282</f>
        <v>0.01986227982839068</v>
      </c>
      <c r="C705" t="e">
        <f>+#REF!</f>
        <v>#REF!</v>
      </c>
    </row>
    <row r="706" spans="1:3" ht="12.75">
      <c r="A706" t="s">
        <v>271</v>
      </c>
      <c r="B706" s="259">
        <f>+'Investors'' Report'!F283</f>
        <v>0</v>
      </c>
      <c r="C706" t="e">
        <f>+#REF!</f>
        <v>#REF!</v>
      </c>
    </row>
    <row r="707" spans="1:3" ht="12.75">
      <c r="A707" t="s">
        <v>272</v>
      </c>
      <c r="B707" s="259">
        <f>+'Investors'' Report'!G280</f>
        <v>0.10039303993703906</v>
      </c>
      <c r="C707" t="e">
        <f>+#REF!</f>
        <v>#REF!</v>
      </c>
    </row>
    <row r="708" spans="1:3" ht="12.75">
      <c r="A708" t="s">
        <v>273</v>
      </c>
      <c r="B708" s="259">
        <f>+'Investors'' Report'!G281</f>
        <v>0.06609999592877595</v>
      </c>
      <c r="C708" t="e">
        <f>+#REF!</f>
        <v>#REF!</v>
      </c>
    </row>
    <row r="709" spans="1:3" ht="12.75">
      <c r="A709" t="s">
        <v>274</v>
      </c>
      <c r="B709" s="259">
        <f>+'Investors'' Report'!G282</f>
        <v>0.03967511525346787</v>
      </c>
      <c r="C709" t="e">
        <f>+#REF!</f>
        <v>#REF!</v>
      </c>
    </row>
    <row r="710" spans="1:3" ht="12.75">
      <c r="A710" t="s">
        <v>275</v>
      </c>
      <c r="B710" s="259">
        <f>+'Investors'' Report'!G283</f>
        <v>0.019812835425077186</v>
      </c>
      <c r="C710" t="e">
        <f>+#REF!</f>
        <v>#REF!</v>
      </c>
    </row>
    <row r="711" spans="1:3" ht="12.75">
      <c r="A711" t="s">
        <v>276</v>
      </c>
      <c r="B711" s="259">
        <f>+'Investors'' Report'!H280</f>
        <v>0.0925</v>
      </c>
      <c r="C711" t="e">
        <f>+#REF!</f>
        <v>#REF!</v>
      </c>
    </row>
    <row r="712" spans="1:3" ht="12.75">
      <c r="A712" t="s">
        <v>277</v>
      </c>
      <c r="B712" s="259">
        <f>+'Investors'' Report'!H281</f>
        <v>0.0595</v>
      </c>
      <c r="C712" t="e">
        <f>+#REF!</f>
        <v>#REF!</v>
      </c>
    </row>
    <row r="713" spans="1:3" ht="12.75">
      <c r="A713" t="s">
        <v>278</v>
      </c>
      <c r="B713" s="259">
        <f>+'Investors'' Report'!H282</f>
        <v>0.034</v>
      </c>
      <c r="C713" t="e">
        <f>+#REF!</f>
        <v>#REF!</v>
      </c>
    </row>
    <row r="714" spans="1:3" ht="12.75">
      <c r="A714" t="s">
        <v>279</v>
      </c>
      <c r="B714" s="259">
        <f>+'Investors'' Report'!H283</f>
        <v>0.017</v>
      </c>
      <c r="C714" t="e">
        <f>+#REF!</f>
        <v>#REF!</v>
      </c>
    </row>
    <row r="715" spans="1:3" ht="12.75">
      <c r="A715" t="s">
        <v>286</v>
      </c>
      <c r="B715" s="6">
        <f>+'Investors'' Report'!D287</f>
        <v>81888000</v>
      </c>
      <c r="C715" t="e">
        <f>+#REF!</f>
        <v>#REF!</v>
      </c>
    </row>
    <row r="716" spans="1:3" ht="12.75">
      <c r="A716" t="s">
        <v>285</v>
      </c>
      <c r="B716" s="259">
        <f>+'Investors'' Report'!E287</f>
        <v>0.019812835425077186</v>
      </c>
      <c r="C716" t="e">
        <f>+#REF!</f>
        <v>#REF!</v>
      </c>
    </row>
    <row r="717" spans="1:3" ht="12.75">
      <c r="A717" t="s">
        <v>287</v>
      </c>
      <c r="B717" s="6">
        <f>+'Investors'' Report'!D300</f>
        <v>81888000</v>
      </c>
      <c r="C717" t="e">
        <f>+#REF!</f>
        <v>#REF!</v>
      </c>
    </row>
    <row r="718" spans="1:3" ht="12.75">
      <c r="A718" t="s">
        <v>288</v>
      </c>
      <c r="B718" s="6">
        <f>+'Investors'' Report'!D301</f>
        <v>0</v>
      </c>
      <c r="C718" t="e">
        <f>+#REF!</f>
        <v>#REF!</v>
      </c>
    </row>
    <row r="719" spans="1:3" ht="12.75">
      <c r="A719" t="s">
        <v>289</v>
      </c>
      <c r="B719" s="6">
        <f>+'Investors'' Report'!D302</f>
        <v>0</v>
      </c>
      <c r="C719" t="e">
        <f>+#REF!</f>
        <v>#REF!</v>
      </c>
    </row>
    <row r="720" spans="1:3" ht="12.75">
      <c r="A720" t="s">
        <v>290</v>
      </c>
      <c r="B720" s="6">
        <f>+'Investors'' Report'!D303</f>
        <v>81888000</v>
      </c>
      <c r="C720" t="e">
        <f>+#REF!</f>
        <v>#REF!</v>
      </c>
    </row>
    <row r="721" spans="1:3" ht="12.75">
      <c r="A721" t="s">
        <v>291</v>
      </c>
      <c r="B721" s="6">
        <f>+'Investors'' Report'!H298</f>
        <v>93379817.7900007</v>
      </c>
      <c r="C721" t="e">
        <f>+#REF!</f>
        <v>#REF!</v>
      </c>
    </row>
    <row r="722" spans="1:3" ht="12.75">
      <c r="A722" t="s">
        <v>292</v>
      </c>
      <c r="B722" s="259">
        <f>+'Investors'' Report'!D308</f>
        <v>0.00803665227197429</v>
      </c>
      <c r="C722" t="e">
        <f>+#REF!</f>
        <v>#REF!</v>
      </c>
    </row>
    <row r="723" spans="1:3" ht="12.75">
      <c r="A723" t="s">
        <v>293</v>
      </c>
      <c r="B723" s="259">
        <f>+'Investors'' Report'!D309</f>
        <v>0.0071909954498997316</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2009-02-27T16:51:00Z</cp:lastPrinted>
  <dcterms:created xsi:type="dcterms:W3CDTF">2003-11-05T16:29:11Z</dcterms:created>
  <dcterms:modified xsi:type="dcterms:W3CDTF">2010-07-21T13:35:33Z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