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activeTab="3"/>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D119" i="8" l="1"/>
  <c r="C119" i="8"/>
  <c r="G185" i="11" l="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D249" i="9"/>
  <c r="G247" i="9" s="1"/>
  <c r="C249" i="9"/>
  <c r="F253" i="9" s="1"/>
  <c r="G233" i="9"/>
  <c r="F233" i="9"/>
  <c r="D227" i="9"/>
  <c r="G232" i="9" s="1"/>
  <c r="C227" i="9"/>
  <c r="F226" i="9" s="1"/>
  <c r="G226" i="9"/>
  <c r="G219" i="9"/>
  <c r="D214" i="9"/>
  <c r="G208" i="9" s="1"/>
  <c r="C214" i="9"/>
  <c r="F203" i="9" s="1"/>
  <c r="F212" i="9"/>
  <c r="G211" i="9"/>
  <c r="F211" i="9"/>
  <c r="G210" i="9"/>
  <c r="G209" i="9"/>
  <c r="F201" i="9"/>
  <c r="F200" i="9"/>
  <c r="F199" i="9"/>
  <c r="F198" i="9"/>
  <c r="F197" i="9"/>
  <c r="G193" i="9"/>
  <c r="G190" i="9"/>
  <c r="F174" i="9"/>
  <c r="F173" i="9"/>
  <c r="F172" i="9"/>
  <c r="F171" i="9"/>
  <c r="F170" i="9"/>
  <c r="F162" i="9"/>
  <c r="F161" i="9"/>
  <c r="F160" i="9"/>
  <c r="F152" i="9"/>
  <c r="F151" i="9"/>
  <c r="F150" i="9"/>
  <c r="F110" i="9"/>
  <c r="F109" i="9"/>
  <c r="F108" i="9"/>
  <c r="F107" i="9"/>
  <c r="F106" i="9"/>
  <c r="F105" i="9"/>
  <c r="F104" i="9"/>
  <c r="F103" i="9"/>
  <c r="F102" i="9"/>
  <c r="F101" i="9"/>
  <c r="F100" i="9"/>
  <c r="F99" i="9"/>
  <c r="F77" i="9"/>
  <c r="D77" i="9"/>
  <c r="C77" i="9"/>
  <c r="F73" i="9"/>
  <c r="D73" i="9"/>
  <c r="C73" i="9"/>
  <c r="F44" i="9"/>
  <c r="D44" i="9"/>
  <c r="C44" i="9"/>
  <c r="F26" i="9"/>
  <c r="F25" i="9"/>
  <c r="F24" i="9"/>
  <c r="F23" i="9"/>
  <c r="F22" i="9"/>
  <c r="F21" i="9"/>
  <c r="F20" i="9"/>
  <c r="F19" i="9"/>
  <c r="F18" i="9"/>
  <c r="F17" i="9"/>
  <c r="C15" i="9"/>
  <c r="F1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19" i="8"/>
  <c r="F219" i="8"/>
  <c r="G218" i="8"/>
  <c r="F218" i="8"/>
  <c r="C174" i="8"/>
  <c r="C179" i="8" s="1"/>
  <c r="G167" i="8"/>
  <c r="D167" i="8"/>
  <c r="C167" i="8"/>
  <c r="F165" i="8" s="1"/>
  <c r="G166" i="8"/>
  <c r="F166" i="8"/>
  <c r="G165" i="8"/>
  <c r="G164" i="8"/>
  <c r="G160" i="8"/>
  <c r="F160" i="8"/>
  <c r="D155" i="8"/>
  <c r="G159" i="8" s="1"/>
  <c r="C155" i="8"/>
  <c r="F159" i="8" s="1"/>
  <c r="G154" i="8"/>
  <c r="F154" i="8"/>
  <c r="G147" i="8"/>
  <c r="F147" i="8"/>
  <c r="G140" i="8"/>
  <c r="F140" i="8"/>
  <c r="C129" i="8"/>
  <c r="F133" i="8" s="1"/>
  <c r="F122" i="8"/>
  <c r="D129" i="8"/>
  <c r="F116" i="8"/>
  <c r="G105" i="8"/>
  <c r="F105" i="8"/>
  <c r="G104" i="8"/>
  <c r="G103" i="8"/>
  <c r="G102" i="8"/>
  <c r="D100" i="8"/>
  <c r="G101" i="8" s="1"/>
  <c r="C100" i="8"/>
  <c r="F103" i="8" s="1"/>
  <c r="G99" i="8"/>
  <c r="F99" i="8"/>
  <c r="G98" i="8"/>
  <c r="G97" i="8"/>
  <c r="G96" i="8"/>
  <c r="G95" i="8"/>
  <c r="F95" i="8"/>
  <c r="G94" i="8"/>
  <c r="F94" i="8"/>
  <c r="G93" i="8"/>
  <c r="G100" i="8" s="1"/>
  <c r="G87" i="8"/>
  <c r="G86" i="8"/>
  <c r="G82" i="8"/>
  <c r="G81" i="8"/>
  <c r="G80" i="8"/>
  <c r="G79" i="8"/>
  <c r="G78" i="8"/>
  <c r="G77" i="8"/>
  <c r="D77" i="8"/>
  <c r="C77" i="8"/>
  <c r="F82" i="8" s="1"/>
  <c r="G76" i="8"/>
  <c r="G75" i="8"/>
  <c r="G74" i="8"/>
  <c r="G73" i="8"/>
  <c r="F73" i="8"/>
  <c r="G72" i="8"/>
  <c r="G71" i="8"/>
  <c r="G70" i="8"/>
  <c r="F70" i="8"/>
  <c r="F64" i="8"/>
  <c r="F63" i="8"/>
  <c r="F62" i="8"/>
  <c r="F61" i="8"/>
  <c r="F60" i="8"/>
  <c r="C58" i="8"/>
  <c r="F59" i="8" s="1"/>
  <c r="F57" i="8"/>
  <c r="F56" i="8"/>
  <c r="F55" i="8"/>
  <c r="F54" i="8"/>
  <c r="F53" i="8"/>
  <c r="F58" i="8" s="1"/>
  <c r="F45" i="8"/>
  <c r="D45" i="8"/>
  <c r="G229" i="9" l="1"/>
  <c r="G220" i="9"/>
  <c r="F230" i="9"/>
  <c r="G222" i="9"/>
  <c r="G224" i="9"/>
  <c r="F220" i="9"/>
  <c r="G221" i="9"/>
  <c r="G227" i="9" s="1"/>
  <c r="F228" i="9"/>
  <c r="G228" i="9"/>
  <c r="F229" i="9"/>
  <c r="F223" i="9"/>
  <c r="F224" i="9"/>
  <c r="G231" i="9"/>
  <c r="F221" i="9"/>
  <c r="F222" i="9"/>
  <c r="G223" i="9"/>
  <c r="G230" i="9"/>
  <c r="F231" i="9"/>
  <c r="G225" i="9"/>
  <c r="F232" i="9"/>
  <c r="F225" i="9"/>
  <c r="F219" i="9"/>
  <c r="F14" i="9"/>
  <c r="F164" i="8"/>
  <c r="F167" i="8" s="1"/>
  <c r="F149" i="8"/>
  <c r="F162" i="8"/>
  <c r="F148" i="8"/>
  <c r="G161" i="8"/>
  <c r="G162" i="8"/>
  <c r="F156" i="8"/>
  <c r="G148" i="8"/>
  <c r="G142" i="8"/>
  <c r="F143" i="8"/>
  <c r="G143" i="8"/>
  <c r="G150" i="8"/>
  <c r="G156" i="8"/>
  <c r="G141" i="8"/>
  <c r="F142" i="8"/>
  <c r="G149" i="8"/>
  <c r="F150" i="8"/>
  <c r="F144" i="8"/>
  <c r="F151" i="8"/>
  <c r="F157" i="8"/>
  <c r="F141" i="8"/>
  <c r="G144" i="8"/>
  <c r="G151" i="8"/>
  <c r="G157" i="8"/>
  <c r="F161" i="8"/>
  <c r="F138" i="8"/>
  <c r="F145" i="8"/>
  <c r="F152" i="8"/>
  <c r="F158" i="8"/>
  <c r="G138" i="8"/>
  <c r="G145" i="8"/>
  <c r="G152" i="8"/>
  <c r="G158" i="8"/>
  <c r="F139" i="8"/>
  <c r="F146" i="8"/>
  <c r="F153" i="8"/>
  <c r="G139" i="8"/>
  <c r="G146" i="8"/>
  <c r="G153" i="8"/>
  <c r="F104" i="8"/>
  <c r="F98" i="8"/>
  <c r="F93" i="8"/>
  <c r="F101" i="8"/>
  <c r="F96" i="8"/>
  <c r="F102" i="8"/>
  <c r="F97" i="8"/>
  <c r="F79" i="8"/>
  <c r="F86" i="8"/>
  <c r="F71" i="8"/>
  <c r="F77" i="8" s="1"/>
  <c r="F87" i="8"/>
  <c r="F72" i="8"/>
  <c r="F78" i="8"/>
  <c r="F80" i="8"/>
  <c r="F74" i="8"/>
  <c r="F75" i="8"/>
  <c r="F81" i="8"/>
  <c r="F76" i="8"/>
  <c r="F184" i="8"/>
  <c r="F182" i="8"/>
  <c r="F183" i="8"/>
  <c r="F181" i="8"/>
  <c r="F180" i="8"/>
  <c r="F178" i="8"/>
  <c r="F177" i="8"/>
  <c r="F187" i="8"/>
  <c r="F175" i="8"/>
  <c r="F174" i="8"/>
  <c r="F179" i="8" s="1"/>
  <c r="F186" i="8"/>
  <c r="F185" i="8"/>
  <c r="C193" i="8"/>
  <c r="G124" i="8"/>
  <c r="G118" i="8"/>
  <c r="G123" i="8"/>
  <c r="G117" i="8"/>
  <c r="G135" i="8"/>
  <c r="G130" i="8"/>
  <c r="G116" i="8"/>
  <c r="G136" i="8"/>
  <c r="G134" i="8"/>
  <c r="G128" i="8"/>
  <c r="G121" i="8"/>
  <c r="G115" i="8"/>
  <c r="G127" i="8"/>
  <c r="G114" i="8"/>
  <c r="G132" i="8"/>
  <c r="G126" i="8"/>
  <c r="G119" i="8"/>
  <c r="G113" i="8"/>
  <c r="G112" i="8"/>
  <c r="G122" i="8"/>
  <c r="G133" i="8"/>
  <c r="G120" i="8"/>
  <c r="G131" i="8"/>
  <c r="G125" i="8"/>
  <c r="F135" i="8"/>
  <c r="F113" i="8"/>
  <c r="F119" i="8"/>
  <c r="F132" i="8"/>
  <c r="F120" i="8"/>
  <c r="F115" i="8"/>
  <c r="F121" i="8"/>
  <c r="F128" i="8"/>
  <c r="F134" i="8"/>
  <c r="F126" i="8"/>
  <c r="F114" i="8"/>
  <c r="F127" i="8"/>
  <c r="F117" i="8"/>
  <c r="F123" i="8"/>
  <c r="F136" i="8"/>
  <c r="F130" i="8"/>
  <c r="F118" i="8"/>
  <c r="F124" i="8"/>
  <c r="F112" i="8"/>
  <c r="F125" i="8"/>
  <c r="F131" i="8"/>
  <c r="F248" i="9"/>
  <c r="G248" i="9"/>
  <c r="F250" i="9"/>
  <c r="G250" i="9"/>
  <c r="G251" i="9"/>
  <c r="F252" i="9"/>
  <c r="G252" i="9"/>
  <c r="F241" i="9"/>
  <c r="F242" i="9"/>
  <c r="G242" i="9"/>
  <c r="G255" i="9"/>
  <c r="F243" i="9"/>
  <c r="G243" i="9"/>
  <c r="G241" i="9"/>
  <c r="F255" i="9"/>
  <c r="F244" i="9"/>
  <c r="G244" i="9"/>
  <c r="F254" i="9"/>
  <c r="F245" i="9"/>
  <c r="G245" i="9"/>
  <c r="F246" i="9"/>
  <c r="F251" i="9"/>
  <c r="G246" i="9"/>
  <c r="G253" i="9"/>
  <c r="G254" i="9"/>
  <c r="F247" i="9"/>
  <c r="G191" i="9"/>
  <c r="G212" i="9"/>
  <c r="G192" i="9"/>
  <c r="G213" i="9"/>
  <c r="G196" i="9"/>
  <c r="G195" i="9"/>
  <c r="G199" i="9"/>
  <c r="G201" i="9"/>
  <c r="G197" i="9"/>
  <c r="G202" i="9"/>
  <c r="G203" i="9"/>
  <c r="G204" i="9"/>
  <c r="G194" i="9"/>
  <c r="G205" i="9"/>
  <c r="G206" i="9"/>
  <c r="G200" i="9"/>
  <c r="G207" i="9"/>
  <c r="G198" i="9"/>
  <c r="F213" i="9"/>
  <c r="F205" i="9"/>
  <c r="F206" i="9"/>
  <c r="F204" i="9"/>
  <c r="F193" i="9"/>
  <c r="F190" i="9"/>
  <c r="F194" i="9"/>
  <c r="F208" i="9"/>
  <c r="F195" i="9"/>
  <c r="F209" i="9"/>
  <c r="F192" i="9"/>
  <c r="F191" i="9"/>
  <c r="F207" i="9"/>
  <c r="F196" i="9"/>
  <c r="F210" i="9"/>
  <c r="F202" i="9"/>
  <c r="F12" i="9"/>
  <c r="F13" i="9"/>
  <c r="F227" i="9" l="1"/>
  <c r="G214" i="9"/>
  <c r="F15" i="9"/>
  <c r="F155" i="8"/>
  <c r="G155" i="8"/>
  <c r="F100" i="8"/>
  <c r="C208" i="8"/>
  <c r="C217" i="8"/>
  <c r="C207" i="8"/>
  <c r="G129" i="8"/>
  <c r="F129" i="8"/>
  <c r="F249" i="9"/>
  <c r="G249" i="9"/>
  <c r="F214" i="9"/>
  <c r="C220" i="8" l="1"/>
  <c r="F217" i="8"/>
  <c r="F220" i="8" s="1"/>
  <c r="G217" i="8"/>
  <c r="G220" i="8" s="1"/>
  <c r="F215" i="8"/>
  <c r="F202" i="8"/>
  <c r="F213" i="8"/>
  <c r="F214" i="8"/>
  <c r="F201" i="8"/>
  <c r="F200" i="8"/>
  <c r="F212" i="8"/>
  <c r="F199" i="8"/>
  <c r="F211" i="8"/>
  <c r="F198" i="8"/>
  <c r="F205" i="8"/>
  <c r="F203" i="8"/>
  <c r="F210" i="8"/>
  <c r="F197" i="8"/>
  <c r="F209" i="8"/>
  <c r="F196" i="8"/>
  <c r="F194" i="8"/>
  <c r="F206" i="8"/>
  <c r="F195" i="8"/>
  <c r="F204" i="8"/>
  <c r="F193" i="8"/>
  <c r="F208" i="8" l="1"/>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<sst xmlns="http://schemas.openxmlformats.org/spreadsheetml/2006/main" count="2398" uniqueCount="1765">
  <si>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</si>
  <si>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</si>
  <si>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</si>
  <si>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</si>
  <si>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</si>
  <si>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</si>
  <si>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</si>
  <si>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</si>
  <si>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</si>
  <si>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</si>
  <si>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</si>
  <si>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</si>
  <si>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</si>
  <si>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</si>
  <si>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</si>
  <si>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</si>
  <si>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</si>
  <si>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</si>
  <si>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</si>
  <si>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</si>
  <si>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</si>
  <si>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</si>
  <si>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</si>
  <si>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</si>
  <si>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</si>
  <si>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</si>
  <si>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</si>
  <si>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</si>
  <si>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</si>
  <si>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</si>
  <si>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</si>
  <si>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</si>
  <si>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</si>
  <si>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</si>
  <si>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</si>
  <si>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</si>
  <si>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</si>
  <si>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</si>
  <si>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</si>
  <si>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</si>
  <si>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</si>
  <si>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</si>
  <si>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</si>
  <si>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</si>
  <si>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</si>
  <si>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</si>
  <si>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</si>
  <si>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</si>
  <si>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</si>
  <si>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</si>
  <si>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</si>
  <si>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</si>
  <si>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</si>
  <si>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</si>
  <si>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</si>
  <si>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</si>
  <si>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</si>
  <si>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</si>
  <si>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</si>
  <si>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</si>
  <si>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</si>
  <si>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</si>
  <si>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</si>
  <si>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</si>
  <si>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</si>
  <si>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</si>
  <si>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</si>
  <si>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</si>
  <si>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</si>
  <si>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</si>
  <si>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</si>
  <si>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</si>
  <si>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</si>
  <si>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</si>
  <si>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</si>
  <si>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</si>
  <si>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</si>
  <si>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</si>
  <si>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</si>
  <si>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</si>
  <si>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</si>
  <si>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</si>
  <si>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</si>
  <si>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</si>
  <si>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</si>
  <si>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</si>
  <si>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</si>
  <si>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</si>
  <si>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</si>
  <si>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</si>
  <si>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</si>
  <si>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</si>
  <si>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</si>
  <si>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</si>
  <si>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</si>
  <si>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</si>
  <si>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</si>
  <si>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</si>
  <si>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</si>
  <si>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</si>
  <si>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</si>
  <si>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</si>
  <si>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</si>
  <si>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</si>
  <si>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</si>
  <si>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</si>
  <si>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</si>
  <si>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</si>
  <si>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</si>
  <si>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</si>
  <si>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</si>
  <si>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</si>
  <si>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</si>
  <si>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</si>
  <si>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</si>
  <si>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</si>
  <si>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</si>
  <si>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</si>
  <si>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</si>
  <si>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</si>
  <si>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</si>
  <si>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</si>
  <si>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</si>
  <si>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</si>
  <si>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</si>
  <si>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</si>
  <si>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</si>
  <si>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</si>
  <si>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</si>
  <si>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</si>
  <si>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</si>
  <si>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</si>
  <si>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</si>
  <si>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</si>
  <si>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</si>
  <si>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</si>
  <si>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</si>
  <si>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</si>
  <si>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</si>
  <si>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</si>
  <si>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</si>
  <si>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</si>
  <si>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</si>
  <si>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</si>
  <si>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</si>
  <si>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</si>
  <si>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</si>
  <si>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</si>
  <si>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</si>
  <si>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</si>
  <si>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</si>
  <si>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</si>
  <si>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</si>
  <si>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</si>
  <si>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</si>
  <si>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</si>
  <si>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</si>
  <si>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</si>
  <si>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</si>
  <si>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</si>
  <si>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</si>
  <si>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</si>
  <si>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</si>
  <si>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</si>
  <si>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</si>
  <si>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</si>
  <si>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</si>
  <si>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</si>
  <si>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</si>
  <si>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</si>
  <si>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</si>
  <si>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</si>
  <si>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</si>
  <si>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</si>
  <si>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</si>
  <si>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</si>
  <si>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</si>
  <si>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</si>
  <si>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</si>
  <si>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</si>
  <si>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</si>
  <si>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</si>
  <si>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</si>
  <si>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</si>
  <si>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</si>
  <si>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</si>
  <si>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</si>
  <si>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</si>
  <si>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</si>
  <si>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</si>
  <si>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</si>
  <si>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</si>
  <si>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</si>
  <si>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</si>
  <si>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</si>
  <si>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</si>
  <si>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</si>
  <si>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</si>
  <si>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</si>
  <si>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</si>
  <si>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</si>
  <si>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</si>
  <si>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</si>
  <si>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</si>
  <si>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</si>
  <si>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</si>
  <si>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</si>
  <si>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</si>
  <si>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</si>
  <si>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</si>
  <si>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</si>
  <si>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</si>
  <si>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</si>
  <si>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</si>
  <si>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</si>
  <si>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</si>
  <si>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</si>
  <si>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</si>
  <si>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</si>
  <si>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</si>
  <si>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</si>
  <si>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</si>
  <si>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</si>
  <si>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</si>
  <si>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</si>
  <si>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</si>
  <si>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</si>
  <si>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</si>
  <si>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</si>
  <si>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</si>
  <si>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</si>
  <si>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</si>
  <si>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</si>
  <si>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</si>
  <si>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</si>
  <si>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</si>
  <si>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</si>
  <si>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</si>
  <si>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</si>
  <si>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</si>
  <si>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</si>
  <si>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</si>
  <si>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</si>
  <si>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</si>
  <si>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</si>
  <si>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</si>
  <si>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</si>
  <si>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</si>
  <si>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</si>
  <si>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</si>
  <si>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</si>
  <si>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</si>
  <si>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</si>
  <si>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</si>
  <si>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</si>
  <si>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</si>
  <si>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</si>
  <si>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</si>
  <si>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</si>
  <si>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</si>
  <si>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</si>
  <si>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</si>
  <si>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</si>
  <si>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</si>
  <si>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</si>
  <si>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</si>
  <si>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</si>
  <si>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</si>
  <si>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</si>
  <si>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</si>
  <si>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</si>
  <si>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</si>
  <si>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</si>
  <si>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</si>
  <si>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</si>
  <si>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</si>
  <si>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</si>
  <si>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</si>
  <si>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</si>
  <si>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</si>
  <si>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</si>
  <si>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</si>
  <si>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</si>
  <si>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</si>
  <si>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</si>
  <si>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</si>
  <si>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</si>
  <si>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</si>
  <si>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</si>
  <si>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</si>
  <si>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</si>
  <si>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</si>
  <si>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</si>
  <si>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</si>
  <si>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</si>
  <si>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</si>
  <si>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</si>
  <si>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</si>
  <si>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</si>
  <si>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</si>
  <si>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</si>
  <si>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</si>
  <si>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</si>
  <si>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</si>
  <si>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</si>
  <si>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</si>
  <si>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</si>
  <si>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</si>
  <si>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</si>
  <si>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</si>
  <si>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</si>
  <si>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</si>
  <si>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</si>
  <si>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</si>
  <si>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</si>
  <si>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</si>
  <si>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</si>
  <si>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</si>
  <si>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</si>
  <si>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</si>
  <si>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</si>
  <si>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</si>
  <si>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</si>
  <si>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</si>
  <si>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</si>
  <si>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</si>
  <si>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</si>
  <si>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</si>
  <si>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</si>
  <si>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</si>
  <si>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</si>
  <si>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</si>
  <si>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</si>
  <si>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</si>
  <si>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</si>
  <si>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</si>
  <si>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</si>
  <si>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</si>
  <si>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</si>
  <si>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</si>
  <si>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</si>
  <si>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</si>
  <si>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</si>
  <si>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</si>
  <si>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</si>
  <si>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</si>
  <si>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</si>
  <si>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</si>
  <si>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</si>
  <si>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</si>
  <si>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</si>
  <si>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</si>
  <si>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</si>
  <si>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</si>
  <si>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</si>
  <si>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</si>
  <si>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</si>
  <si>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</si>
  <si>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</si>
  <si>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</si>
  <si>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</si>
  <si>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</si>
  <si>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</si>
  <si>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</si>
  <si>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</si>
  <si>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</si>
  <si>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</si>
  <si>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</si>
  <si>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</si>
  <si>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</si>
  <si>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</si>
  <si>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</si>
  <si>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</si>
  <si>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</si>
  <si>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</si>
  <si>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</si>
  <si>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</si>
  <si>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</si>
  <si>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</si>
  <si>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</si>
  <si>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</si>
  <si>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</si>
  <si>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</si>
  <si>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</si>
  <si>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</si>
  <si>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</si>
  <si>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</si>
  <si>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</si>
  <si>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</si>
  <si>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</si>
  <si>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</si>
  <si>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</si>
  <si>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</si>
  <si>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</si>
  <si>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</si>
  <si>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</si>
  <si>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</si>
  <si>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</si>
  <si>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</si>
  <si>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</si>
  <si>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</si>
  <si>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</si>
  <si>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</si>
  <si>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</si>
  <si>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</si>
  <si>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</si>
  <si>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</si>
  <si>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</si>
  <si>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</si>
  <si>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</si>
  <si>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</si>
  <si>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</si>
  <si>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</si>
  <si>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</si>
  <si>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</si>
  <si>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</si>
  <si>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</si>
  <si>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</si>
  <si>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</si>
  <si>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</si>
  <si>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</si>
  <si>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</si>
  <si>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</si>
  <si>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</si>
  <si>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</si>
  <si>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</si>
  <si>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</si>
  <si>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</si>
  <si>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</si>
  <si>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</si>
  <si>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</si>
  <si>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</si>
  <si>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</si>
  <si>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</si>
  <si>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</si>
  <si>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</si>
  <si>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</si>
  <si>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</si>
  <si>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</si>
  <si>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</si>
  <si>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</si>
  <si>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</si>
  <si>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</si>
  <si>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</si>
  <si>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</si>
  <si>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</si>
  <si>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</si>
  <si>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</si>
  <si>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</si>
  <si>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</si>
  <si>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</si>
  <si>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</si>
  <si>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</si>
  <si>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</si>
  <si>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</si>
  <si>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</si>
  <si>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</si>
  <si>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</si>
  <si>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</si>
  <si>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</si>
  <si>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</si>
  <si>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</si>
  <si>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</si>
  <si>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</si>
  <si>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</si>
  <si>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</si>
  <si>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</si>
  <si>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</si>
  <si>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</si>
  <si>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</si>
  <si>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</si>
  <si>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</si>
  <si>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</si>
  <si>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</si>
  <si>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</si>
  <si>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</si>
  <si>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</si>
  <si>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</si>
  <si>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</si>
  <si>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</si>
  <si>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</si>
  <si>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</si>
  <si>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</si>
  <si>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</si>
  <si>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</si>
  <si>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</si>
  <si>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</si>
  <si>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</si>
  <si>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</si>
  <si>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</si>
  <si>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</si>
  <si>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</si>
  <si>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</si>
  <si>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</si>
  <si>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</si>
  <si>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</si>
  <si>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</si>
  <si>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</si>
  <si>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</si>
  <si>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</si>
  <si>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</si>
  <si>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</si>
  <si>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</si>
  <si>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</si>
  <si>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</si>
  <si>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</si>
  <si>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</si>
  <si>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</si>
  <si>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</si>
  <si>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</si>
  <si>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</si>
  <si>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</si>
  <si>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</si>
  <si>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</si>
  <si>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</si>
  <si>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</si>
  <si>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</si>
  <si>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</si>
  <si>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</si>
  <si>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</si>
  <si>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</si>
  <si>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</si>
  <si>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</si>
  <si>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</si>
  <si>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</si>
  <si>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</si>
  <si>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</si>
  <si>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</si>
  <si>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</si>
  <si>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</si>
  <si>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</si>
  <si>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</si>
  <si>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</si>
  <si>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</si>
  <si>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</si>
  <si>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</si>
  <si>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</si>
  <si>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</si>
  <si>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</si>
  <si>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</si>
  <si>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</si>
  <si>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</si>
  <si>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</si>
  <si>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</si>
  <si>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</si>
  <si>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</si>
  <si>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</si>
  <si>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</si>
  <si>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</si>
  <si>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</si>
  <si>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</si>
  <si>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</si>
  <si>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</si>
  <si>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</si>
  <si>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</si>
  <si>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</si>
  <si>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</si>
  <si>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</si>
  <si>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</si>
  <si>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</si>
  <si>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</si>
  <si>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</si>
  <si>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</si>
  <si>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</si>
  <si>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</si>
  <si>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</si>
  <si>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</si>
  <si>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</si>
  <si>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</si>
  <si>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</si>
  <si>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</si>
  <si>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</si>
  <si>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</si>
  <si>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</si>
  <si>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</si>
  <si>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</si>
  <si>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</si>
  <si>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</si>
  <si>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</si>
  <si>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</si>
  <si>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</si>
  <si>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</si>
  <si>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</si>
  <si>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</si>
  <si>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</si>
  <si>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</si>
  <si>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</si>
  <si>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</si>
  <si>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</si>
  <si>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</si>
  <si>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</si>
  <si>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</si>
  <si>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</si>
  <si>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</si>
  <si>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</si>
  <si>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</si>
  <si>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</si>
  <si>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</si>
  <si>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</si>
  <si>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</si>
  <si>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</si>
  <si>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</si>
  <si>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</si>
  <si>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</si>
  <si>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</si>
  <si>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</si>
  <si>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</si>
  <si>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</si>
  <si>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</si>
  <si>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</si>
  <si>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</si>
  <si>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</si>
  <si>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</si>
  <si>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</si>
  <si>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</si>
  <si>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</si>
  <si>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</si>
  <si>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</si>
  <si>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</si>
  <si>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</si>
  <si>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</si>
  <si>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</si>
  <si>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</si>
  <si>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</si>
  <si>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</si>
  <si>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</si>
  <si>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</si>
  <si>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</si>
  <si>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</si>
  <si>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</si>
  <si>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</si>
  <si>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</si>
  <si>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</si>
  <si>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</si>
  <si>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</si>
  <si>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</si>
  <si>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</si>
  <si>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</si>
  <si>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</si>
  <si>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</si>
  <si>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</si>
  <si>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</si>
  <si>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</si>
  <si>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</si>
  <si>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</si>
  <si>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</si>
  <si>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</si>
  <si>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</si>
  <si>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</si>
  <si>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</si>
  <si>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</si>
  <si>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</si>
  <si>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</si>
  <si>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</si>
  <si>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</si>
  <si>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</si>
  <si>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</si>
  <si>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</si>
  <si>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</si>
  <si>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</si>
  <si>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</si>
  <si>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</si>
  <si>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</si>
  <si>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</si>
  <si>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</si>
  <si>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</si>
  <si>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</si>
  <si>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</si>
  <si>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</si>
  <si>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</si>
  <si>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</si>
  <si>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</si>
  <si>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</si>
  <si>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</si>
  <si>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</si>
  <si>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</si>
  <si>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</si>
  <si>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</si>
  <si>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</si>
  <si>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</si>
  <si>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</si>
  <si>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</si>
  <si>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</si>
  <si>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</si>
  <si>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</si>
  <si>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</si>
  <si>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</si>
  <si>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</si>
  <si>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</si>
  <si>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</si>
  <si>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</si>
  <si>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</si>
  <si>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</si>
  <si>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</si>
  <si>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</si>
  <si>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</si>
  <si>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</si>
  <si>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</si>
  <si>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</si>
  <si>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</si>
  <si>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</si>
  <si>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</si>
  <si>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</si>
  <si>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</si>
  <si>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</si>
  <si>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</si>
  <si>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</si>
  <si>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</si>
  <si>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</si>
  <si>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</si>
  <si>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</si>
  <si>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</si>
  <si>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</si>
  <si>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</si>
  <si>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</si>
  <si>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</si>
  <si>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</si>
  <si>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</si>
  <si>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</si>
  <si>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</si>
  <si>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</si>
  <si>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</si>
  <si>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</si>
  <si>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</si>
  <si>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</si>
  <si>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</si>
  <si>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</si>
  <si>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</si>
  <si>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</si>
  <si>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</si>
  <si>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</si>
  <si>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</si>
  <si>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</si>
  <si>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</si>
  <si>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</si>
  <si>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</si>
  <si>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</si>
  <si>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</si>
  <si>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</si>
  <si>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</si>
  <si>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</si>
  <si>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</si>
  <si>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</si>
  <si>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</si>
  <si>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</si>
  <si>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</si>
  <si>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</si>
  <si>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</si>
  <si>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</si>
  <si>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</si>
  <si>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</si>
  <si>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</si>
  <si>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</si>
  <si>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</si>
  <si>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</si>
  <si>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</si>
  <si>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</si>
  <si>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</si>
  <si>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</si>
  <si>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</si>
  <si>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</si>
  <si>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</si>
  <si>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</si>
  <si>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</si>
  <si>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</si>
  <si>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</si>
  <si>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</si>
  <si>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</si>
  <si>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</si>
  <si>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</si>
  <si>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</si>
  <si>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</si>
  <si>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</si>
  <si>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</si>
  <si>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</si>
  <si>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</si>
  <si>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</si>
  <si>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</si>
  <si>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</si>
  <si>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</si>
  <si>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</si>
  <si>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</si>
  <si>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</si>
  <si>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</si>
  <si>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</si>
  <si>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</si>
  <si>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</si>
  <si>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</si>
  <si>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</si>
  <si>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</si>
  <si>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</si>
  <si>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</si>
  <si>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</si>
  <si>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</si>
  <si>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</si>
  <si>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</si>
  <si>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</si>
  <si>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</si>
  <si>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</si>
  <si>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</si>
  <si>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</si>
  <si>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</si>
  <si>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</si>
  <si>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</si>
  <si>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</si>
  <si>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</si>
  <si>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</si>
  <si>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</si>
  <si>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</si>
  <si>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</si>
  <si>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</si>
  <si>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</si>
  <si>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</si>
  <si>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</si>
  <si>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</si>
  <si>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</si>
  <si>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</si>
  <si>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</si>
  <si>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</si>
  <si>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</si>
  <si>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</si>
  <si>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</si>
  <si>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</si>
  <si>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</si>
  <si>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</si>
  <si>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</si>
  <si>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</si>
  <si>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</si>
  <si>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</si>
  <si>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</si>
  <si>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</si>
  <si>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</si>
  <si>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</si>
  <si>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</si>
  <si>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</si>
  <si>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</si>
  <si>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</si>
  <si>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</si>
  <si>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</si>
  <si>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</si>
  <si>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</si>
  <si>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</si>
  <si>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</si>
  <si>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</si>
  <si>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</si>
  <si>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</si>
  <si>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</si>
  <si>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</si>
  <si>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</si>
  <si>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</si>
  <si>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</si>
  <si>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</si>
  <si>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</si>
  <si>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</si>
  <si>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</si>
  <si>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</si>
  <si>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</si>
  <si>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</si>
  <si>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</si>
  <si>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</si>
  <si>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</si>
  <si>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</si>
  <si>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</si>
  <si>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</si>
  <si>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</si>
  <si>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</si>
  <si>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</si>
  <si>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</si>
  <si>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</si>
  <si>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</si>
  <si>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</si>
  <si>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</si>
  <si>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</si>
  <si>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</si>
  <si>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</si>
  <si>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</si>
  <si>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</si>
  <si>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</si>
  <si>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</si>
  <si>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</si>
  <si>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</si>
  <si>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</si>
  <si>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</si>
  <si>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</si>
  <si>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</si>
  <si>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</si>
  <si>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</si>
  <si>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</si>
  <si>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</si>
  <si>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</si>
  <si>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</si>
  <si>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</si>
  <si>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</si>
  <si>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</si>
  <si>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</si>
  <si>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</si>
  <si>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</si>
  <si>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</si>
  <si>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</si>
  <si>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</si>
  <si>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</si>
  <si>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</si>
  <si>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</si>
  <si>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</si>
  <si>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</si>
  <si>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</si>
  <si>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</si>
  <si>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</si>
  <si>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</si>
  <si>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</si>
  <si>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</si>
  <si>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</si>
  <si>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</si>
  <si>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</si>
  <si>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</si>
  <si>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</si>
  <si>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</si>
  <si>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</si>
  <si>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</si>
  <si>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</si>
  <si>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</si>
  <si>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</si>
  <si>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</si>
  <si>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</si>
  <si>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</si>
  <si>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</si>
  <si>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</si>
  <si>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</si>
  <si>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</si>
  <si>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</si>
  <si>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</si>
  <si>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</si>
  <si>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</si>
  <si>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</si>
  <si>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</si>
  <si>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</si>
  <si>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</si>
  <si>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</si>
  <si>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</si>
  <si>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</si>
  <si>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</si>
  <si>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</si>
  <si>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</si>
  <si>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</si>
  <si>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</si>
  <si>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</si>
  <si>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</si>
  <si>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</si>
  <si>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</si>
  <si>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</si>
  <si>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</si>
  <si>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</si>
  <si>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</si>
  <si>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</si>
  <si>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</si>
  <si>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</si>
  <si>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</si>
  <si>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</si>
  <si>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</si>
  <si>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</si>
  <si>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</si>
  <si>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</si>
  <si>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</si>
  <si>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</si>
  <si>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</si>
  <si>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</si>
  <si>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</si>
  <si>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</si>
  <si>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</si>
  <si>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</si>
  <si>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</si>
  <si>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</si>
  <si>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</si>
  <si>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</si>
  <si>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</si>
  <si>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</si>
  <si>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</si>
  <si>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</si>
  <si>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</si>
  <si>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</si>
  <si>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</si>
  <si>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</si>
  <si>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</si>
  <si>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</si>
  <si>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</si>
  <si>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</si>
  <si>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</si>
  <si>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</si>
  <si>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</si>
  <si>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</si>
  <si>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</si>
  <si>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</si>
  <si>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</si>
  <si>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</si>
  <si>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</si>
  <si>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</si>
  <si>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</si>
  <si>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</si>
  <si>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</si>
  <si>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</si>
  <si>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</si>
  <si>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</si>
  <si>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</si>
  <si>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</si>
  <si>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</si>
  <si>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</si>
  <si>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</si>
  <si>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</si>
  <si>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</si>
  <si>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</si>
  <si>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</si>
  <si>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</si>
  <si>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</si>
  <si>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</si>
  <si>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</si>
  <si>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</si>
  <si>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</si>
  <si>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</si>
  <si>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</si>
  <si>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</si>
  <si>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</si>
  <si>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</si>
  <si>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</si>
  <si>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</si>
  <si>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</si>
  <si>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</si>
  <si>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</si>
  <si>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</si>
  <si>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</si>
  <si>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</si>
  <si>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</si>
  <si>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</si>
  <si>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</si>
  <si>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</si>
  <si>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</si>
  <si>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</si>
  <si>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</si>
  <si>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</si>
  <si>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</si>
  <si>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</si>
  <si>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</si>
  <si>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</si>
  <si>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</si>
  <si>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</si>
  <si>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</si>
  <si>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</si>
  <si>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</si>
  <si>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</si>
  <si>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</si>
  <si>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</si>
  <si>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</si>
  <si>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</si>
  <si>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</si>
  <si>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</si>
  <si>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</si>
  <si>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</si>
  <si>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</si>
  <si>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</si>
  <si>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</si>
  <si>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</si>
  <si>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</si>
  <si>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</si>
  <si>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</si>
  <si>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</si>
  <si>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</si>
  <si>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</si>
  <si>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</si>
  <si>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</si>
  <si>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</si>
  <si>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</si>
  <si>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</si>
  <si>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</si>
  <si>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</si>
  <si>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</si>
  <si>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</si>
  <si>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</si>
  <si>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</si>
  <si>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</si>
  <si>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</si>
  <si>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</si>
  <si>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</si>
  <si>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</si>
  <si>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</si>
  <si>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</si>
  <si>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</si>
  <si>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</si>
  <si>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</si>
  <si>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</si>
  <si>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</si>
  <si>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</si>
  <si>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</si>
  <si>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</si>
  <si>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</si>
  <si>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</si>
  <si>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</si>
  <si>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</si>
  <si>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</si>
  <si>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</si>
  <si>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</si>
  <si>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</si>
  <si>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</si>
  <si>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</si>
  <si>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</si>
  <si>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</si>
  <si>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</si>
  <si>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</si>
  <si>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</si>
  <si>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</si>
  <si>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</si>
  <si>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</si>
  <si>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</si>
  <si>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</si>
  <si>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</si>
  <si>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</si>
  <si>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</si>
  <si>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</si>
  <si>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</si>
  <si>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</si>
  <si>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</si>
  <si>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</si>
  <si>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</si>
  <si>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</si>
  <si>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</si>
  <si>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</si>
  <si>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</si>
  <si>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</si>
  <si>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</si>
  <si>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</si>
  <si>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</si>
  <si>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</si>
  <si>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</si>
  <si>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</si>
  <si>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</si>
  <si>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</si>
  <si>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</si>
  <si>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</si>
  <si>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</si>
  <si>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</si>
  <si>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</si>
  <si>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</si>
  <si>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</si>
  <si>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</si>
  <si>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</si>
  <si>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</si>
  <si>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</si>
  <si>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</si>
  <si>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</si>
  <si>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</si>
  <si>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</si>
  <si>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</si>
  <si>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</si>
  <si>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</si>
  <si>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</si>
  <si>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</si>
  <si>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</si>
  <si>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</si>
  <si>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</si>
  <si>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</si>
  <si>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</si>
  <si>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</si>
  <si>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</si>
  <si>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</si>
  <si>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</si>
  <si>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</si>
  <si>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</si>
  <si>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</si>
  <si>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</si>
  <si>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</si>
  <si>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</si>
  <si>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</si>
  <si>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</si>
  <si>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</si>
  <si>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</si>
  <si>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</si>
  <si>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</si>
  <si>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</si>
  <si>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</si>
  <si>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</si>
  <si>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</si>
  <si>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</si>
  <si>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</si>
  <si>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</si>
  <si>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</si>
  <si>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</si>
  <si>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</si>
  <si>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</si>
  <si>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</si>
  <si>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</si>
  <si>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</si>
  <si>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</si>
  <si>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</si>
  <si>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</si>
  <si>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</si>
  <si>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</si>
  <si>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</si>
  <si>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</si>
  <si>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</si>
  <si>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</si>
  <si>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</si>
  <si>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</si>
  <si>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</si>
  <si>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</si>
  <si>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</si>
  <si>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</si>
  <si>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</si>
  <si>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</si>
  <si>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</si>
  <si>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</si>
  <si>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</si>
  <si>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</si>
  <si>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</si>
  <si>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</si>
  <si>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</si>
  <si>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</si>
  <si>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</si>
  <si>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</si>
  <si>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</si>
  <si>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</si>
  <si>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</si>
  <si>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</si>
  <si>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</si>
  <si>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</si>
  <si>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</si>
  <si>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</si>
  <si>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</si>
  <si>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</si>
  <si>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</si>
  <si>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</si>
  <si>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</si>
  <si>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</si>
  <si>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</si>
  <si>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</si>
  <si>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</si>
  <si>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</si>
  <si>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</si>
  <si>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</si>
  <si>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</si>
  <si>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</si>
  <si>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</si>
  <si>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</si>
  <si>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</si>
  <si>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</si>
  <si>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</si>
  <si>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</si>
  <si>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</si>
  <si>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</si>
  <si>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</si>
  <si>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</si>
  <si>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</si>
  <si>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</si>
  <si>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</si>
  <si>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</si>
  <si>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</si>
  <si>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</si>
  <si>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</si>
  <si>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</si>
  <si>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</si>
  <si>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</si>
  <si>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</si>
  <si>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</si>
  <si>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</si>
  <si>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</si>
  <si>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</si>
  <si>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</si>
  <si>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</si>
  <si>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</si>
  <si>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</si>
  <si>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</si>
  <si>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</si>
  <si>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</si>
  <si>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</si>
  <si>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</si>
  <si>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</si>
  <si>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</si>
  <si>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</si>
  <si>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</si>
  <si>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</si>
  <si>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</si>
  <si>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</si>
  <si>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</si>
  <si>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</si>
  <si>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</si>
  <si>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</si>
  <si>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</si>
  <si>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</si>
  <si>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</si>
  <si>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</si>
  <si>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</si>
  <si>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</si>
  <si>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</si>
  <si>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</si>
  <si>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</si>
  <si>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</si>
  <si>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</si>
  <si>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</si>
  <si>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</si>
  <si>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</si>
  <si>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</si>
  <si>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</si>
  <si>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</si>
  <si>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</si>
  <si>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</si>
  <si>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</si>
  <si>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</si>
  <si>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</si>
  <si>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</si>
  <si>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</si>
  <si>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</si>
  <si>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</si>
  <si>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</si>
  <si>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</si>
  <si>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</si>
  <si>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</si>
  <si>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</si>
  <si>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</si>
  <si>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</si>
  <si>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</si>
  <si>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</si>
  <si>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</si>
  <si>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</si>
  <si>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</si>
  <si>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</si>
  <si>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</si>
  <si>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</si>
  <si>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</si>
  <si>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</si>
  <si>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</si>
  <si>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</si>
  <si>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</si>
  <si>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</si>
  <si>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</si>
  <si>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</si>
  <si>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</si>
  <si>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</si>
  <si>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</si>
  <si>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</si>
  <si>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</si>
  <si>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</si>
  <si>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</si>
  <si>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</si>
  <si>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</si>
  <si>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</si>
  <si>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</si>
  <si>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</si>
  <si>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</si>
  <si>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</si>
  <si>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</si>
  <si>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</si>
  <si>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</si>
  <si>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</si>
  <si>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</si>
  <si>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</si>
  <si>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</si>
  <si>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</si>
  <si>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</si>
  <si>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</si>
  <si>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</si>
  <si>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</si>
  <si>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</si>
  <si>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</si>
  <si>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</si>
  <si>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</si>
  <si>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</si>
  <si>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</si>
  <si>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</si>
  <si>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</si>
  <si>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</si>
  <si>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</si>
  <si>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</si>
  <si>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</si>
  <si>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</si>
  <si>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</si>
  <si>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</si>
  <si>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</si>
  <si>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</si>
  <si>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</si>
  <si>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</si>
  <si>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</si>
  <si>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</si>
  <si>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</si>
  <si>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</si>
  <si>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</si>
  <si>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</si>
  <si>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</si>
  <si>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</si>
  <si>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</si>
  <si>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</si>
  <si>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</si>
  <si>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</si>
  <si>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</si>
  <si>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</si>
  <si>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</si>
  <si>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</si>
  <si>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</si>
  <si>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</si>
  <si>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</si>
  <si>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</si>
  <si>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</si>
  <si>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</si>
  <si>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</si>
  <si>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</si>
  <si>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</si>
  <si>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</si>
  <si>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</si>
  <si>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</si>
  <si>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</si>
  <si>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</si>
  <si>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</si>
  <si>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</si>
  <si>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</si>
  <si>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</si>
  <si>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</si>
  <si>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</si>
  <si>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</si>
  <si>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</si>
  <si>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</si>
  <si>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</si>
  <si>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</si>
  <si>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</si>
  <si>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</si>
  <si>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</si>
  <si>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</si>
  <si>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</si>
  <si>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</si>
  <si>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</si>
  <si>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</si>
  <si>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</si>
  <si>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</si>
  <si>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</si>
  <si>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</si>
  <si>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</si>
  <si>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</si>
  <si>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</si>
  <si>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</si>
  <si>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</si>
  <si>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</si>
  <si>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</si>
  <si>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</si>
  <si>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</si>
  <si>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</si>
  <si>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</si>
  <si>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</si>
  <si>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</si>
  <si>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</si>
  <si>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</si>
  <si>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</si>
  <si>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</si>
  <si>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</si>
  <si>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</si>
  <si>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</si>
  <si>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</si>
  <si>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</si>
  <si>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</si>
  <si>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</si>
  <si>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</si>
  <si>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</si>
  <si>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</si>
  <si>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</si>
  <si>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</si>
  <si>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</si>
  <si>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</si>
  <si>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</si>
  <si>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</si>
  <si>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</si>
  <si>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</si>
  <si>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</si>
  <si>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</si>
  <si>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</si>
  <si>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</si>
  <si>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</si>
  <si>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</si>
  <si>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</si>
  <si>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</si>
  <si>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</si>
  <si>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</si>
  <si>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</si>
  <si>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</si>
  <si>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</si>
  <si>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</si>
  <si>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</si>
  <si>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</si>
  <si>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</si>
  <si>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</si>
  <si>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</si>
  <si>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</si>
  <si>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</si>
  <si>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</si>
  <si>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</si>
  <si>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</si>
  <si>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</si>
  <si>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</si>
  <si>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</si>
  <si>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</si>
  <si>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</si>
  <si>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</si>
  <si>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</si>
  <si>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</si>
  <si>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</si>
  <si>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</si>
  <si>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</si>
  <si>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</si>
  <si>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</si>
  <si>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</si>
  <si>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</si>
  <si>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</si>
  <si>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</si>
  <si>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</si>
  <si>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</si>
  <si>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</si>
  <si>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</si>
  <si>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</si>
  <si>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</si>
  <si>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</si>
  <si>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</si>
  <si>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</si>
  <si>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</si>
  <si>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</si>
  <si>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</si>
  <si>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</si>
  <si>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</si>
  <si>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</si>
  <si>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</si>
  <si>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</si>
  <si>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</si>
  <si>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</si>
  <si>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</si>
  <si>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</si>
  <si>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</si>
  <si>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</si>
  <si>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</si>
  <si>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</si>
  <si>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</si>
  <si>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</si>
  <si>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</si>
  <si>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</si>
  <si>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</si>
  <si>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</si>
  <si>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</si>
  <si>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</si>
  <si>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</si>
  <si>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</si>
  <si>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</si>
  <si>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</si>
  <si>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</si>
  <si>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</si>
  <si>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</si>
  <si>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</si>
  <si>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</si>
  <si>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</si>
  <si>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</si>
  <si>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</si>
  <si>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</si>
  <si>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</si>
  <si>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</si>
  <si>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</si>
  <si>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</si>
  <si>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</si>
  <si>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</si>
  <si>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</si>
  <si>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</si>
  <si>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</si>
  <si>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</si>
  <si>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</si>
  <si>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</si>
  <si>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</si>
  <si>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</si>
  <si>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</si>
  <si>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</si>
  <si>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</si>
  <si>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</si>
  <si>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</si>
  <si>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</si>
  <si>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</si>
  <si>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</si>
  <si>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</si>
  <si>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</si>
  <si>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</si>
  <si>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</si>
  <si>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</si>
  <si>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</si>
  <si>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</si>
  <si>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</si>
  <si>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</si>
  <si>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</si>
  <si>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</si>
  <si>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</si>
  <si>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</si>
  <si>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</si>
  <si>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</si>
  <si>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</si>
  <si>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</si>
  <si>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</si>
  <si>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</si>
  <si>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</si>
  <si>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</si>
  <si>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</si>
  <si>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</si>
  <si>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</si>
  <si>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</si>
  <si>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</si>
  <si>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</si>
  <si>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</si>
  <si>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</si>
  <si>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</si>
  <si>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</si>
  <si>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</si>
  <si>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</si>
  <si>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</si>
  <si>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</si>
  <si>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</si>
  <si>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</si>
  <si>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</si>
  <si>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</si>
  <si>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</si>
  <si>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</si>
  <si>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</si>
  <si>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</si>
  <si>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</si>
  <si>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</si>
  <si>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</si>
  <si>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</si>
  <si>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</si>
  <si>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</si>
  <si>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</si>
  <si>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</si>
  <si>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</si>
  <si>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</si>
  <si>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</si>
  <si>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</si>
  <si>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</si>
  <si>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</si>
  <si>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</si>
  <si>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</si>
  <si>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</si>
  <si>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</si>
  <si>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</si>
  <si>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</si>
  <si>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</si>
  <si>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</si>
  <si>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</si>
  <si>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</si>
  <si>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</si>
  <si>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</si>
  <si>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</si>
  <si>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</si>
  <si>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</si>
  <si>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</si>
  <si>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</si>
  <si>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</si>
  <si>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</si>
  <si>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</si>
  <si>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</si>
  <si>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</si>
  <si>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</si>
  <si>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</si>
  <si>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</si>
  <si>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</si>
  <si>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</si>
  <si>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</si>
  <si>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</si>
  <si>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</si>
  <si>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</si>
  <si>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</si>
  <si>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</si>
  <si>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</si>
  <si>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</si>
  <si>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</si>
  <si>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</si>
  <si>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</si>
  <si>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</si>
  <si>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</si>
  <si>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</si>
  <si>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</si>
  <si>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</si>
  <si>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</si>
  <si>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</si>
  <si>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</si>
  <si>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</si>
  <si>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</si>
  <si>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</si>
  <si>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</si>
  <si>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</si>
  <si>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</si>
  <si>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</si>
  <si>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</si>
  <si>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</si>
  <si>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</si>
  <si>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</si>
  <si>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</si>
  <si>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</si>
  <si>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</si>
  <si>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</si>
  <si>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</si>
  <si>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</si>
  <si>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</si>
  <si>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</si>
  <si>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</si>
  <si>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</si>
  <si>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</si>
  <si>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</si>
  <si>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</si>
  <si>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</si>
  <si>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</si>
  <si>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</si>
  <si>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</si>
  <si>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</si>
  <si>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</si>
  <si>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</si>
  <si>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</si>
  <si>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</si>
  <si>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</si>
  <si>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</si>
  <si>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</si>
  <si>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</si>
  <si>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</si>
  <si>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</si>
  <si>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</si>
  <si>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</si>
  <si>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</si>
  <si>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</si>
  <si>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</si>
  <si>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</si>
  <si>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</si>
  <si>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</si>
  <si>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</si>
  <si>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</si>
  <si>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</si>
  <si>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</si>
  <si>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</si>
  <si>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</si>
  <si>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</si>
  <si>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</si>
  <si>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</si>
  <si>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</si>
  <si>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</si>
  <si>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</si>
  <si>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</si>
  <si>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</si>
  <si>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</si>
  <si>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</si>
  <si>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</si>
  <si>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</si>
  <si>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</si>
  <si>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</si>
  <si>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</si>
  <si>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</si>
  <si>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</si>
  <si>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</si>
  <si>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</si>
  <si>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</si>
  <si>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</si>
  <si>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</si>
  <si>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</si>
  <si>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</si>
  <si>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</si>
  <si>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</si>
  <si>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</si>
  <si>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</si>
  <si>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</si>
  <si>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</si>
  <si>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</si>
  <si>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</si>
  <si>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</si>
  <si>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30/11/2019</t>
  </si>
  <si>
    <t>Cut-off Date: 30/11/2019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</si>
</sst>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4"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R32" sqref="R3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M21" sqref="M21"/>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4" t="s">
        <v>1692</v>
      </c>
      <c r="F6" s="174"/>
      <c r="G6" s="174"/>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7" t="s">
        <v>15</v>
      </c>
      <c r="E24" s="178" t="s">
        <v>16</v>
      </c>
      <c r="F24" s="178"/>
      <c r="G24" s="178"/>
      <c r="H24" s="178"/>
      <c r="I24" s="7"/>
      <c r="J24" s="8"/>
    </row>
    <row r="25" spans="2:10" x14ac:dyDescent="0.25">
      <c r="B25" s="6"/>
      <c r="C25" s="7"/>
      <c r="D25" s="7"/>
      <c r="E25" s="15"/>
      <c r="F25" s="15"/>
      <c r="G25" s="15"/>
      <c r="H25" s="7"/>
      <c r="I25" s="7"/>
      <c r="J25" s="8"/>
    </row>
    <row r="26" spans="2:10" x14ac:dyDescent="0.25">
      <c r="B26" s="6"/>
      <c r="C26" s="7"/>
      <c r="D26" s="177" t="s">
        <v>17</v>
      </c>
      <c r="E26" s="178"/>
      <c r="F26" s="178"/>
      <c r="G26" s="178"/>
      <c r="H26" s="178"/>
      <c r="I26" s="7"/>
      <c r="J26" s="8"/>
    </row>
    <row r="27" spans="2:10" x14ac:dyDescent="0.25">
      <c r="B27" s="6"/>
      <c r="C27" s="7"/>
      <c r="D27" s="16"/>
      <c r="E27" s="16"/>
      <c r="F27" s="16"/>
      <c r="G27" s="16"/>
      <c r="H27" s="16"/>
      <c r="I27" s="7"/>
      <c r="J27" s="8"/>
    </row>
    <row r="28" spans="2:10" x14ac:dyDescent="0.25">
      <c r="B28" s="6"/>
      <c r="C28" s="7"/>
      <c r="D28" s="177" t="s">
        <v>18</v>
      </c>
      <c r="E28" s="178" t="s">
        <v>16</v>
      </c>
      <c r="F28" s="178"/>
      <c r="G28" s="178"/>
      <c r="H28" s="178"/>
      <c r="I28" s="7"/>
      <c r="J28" s="8"/>
    </row>
    <row r="29" spans="2:10" x14ac:dyDescent="0.25">
      <c r="B29" s="6"/>
      <c r="C29" s="7"/>
      <c r="D29" s="16"/>
      <c r="E29" s="16"/>
      <c r="F29" s="16"/>
      <c r="G29" s="16"/>
      <c r="H29" s="16"/>
      <c r="I29" s="7"/>
      <c r="J29" s="8"/>
    </row>
    <row r="30" spans="2:10" x14ac:dyDescent="0.25">
      <c r="B30" s="6"/>
      <c r="C30" s="7"/>
      <c r="D30" s="177" t="s">
        <v>19</v>
      </c>
      <c r="E30" s="178" t="s">
        <v>16</v>
      </c>
      <c r="F30" s="178"/>
      <c r="G30" s="178"/>
      <c r="H30" s="178"/>
      <c r="I30" s="7"/>
      <c r="J30" s="8"/>
    </row>
    <row r="31" spans="2:10" x14ac:dyDescent="0.25">
      <c r="B31" s="6"/>
      <c r="C31" s="7"/>
      <c r="D31" s="16"/>
      <c r="E31" s="16"/>
      <c r="F31" s="16"/>
      <c r="G31" s="16"/>
      <c r="H31" s="16"/>
      <c r="I31" s="7"/>
      <c r="J31" s="8"/>
    </row>
    <row r="32" spans="2:10" x14ac:dyDescent="0.25">
      <c r="B32" s="6"/>
      <c r="C32" s="7"/>
      <c r="D32" s="177" t="s">
        <v>20</v>
      </c>
      <c r="E32" s="178" t="s">
        <v>16</v>
      </c>
      <c r="F32" s="178"/>
      <c r="G32" s="178"/>
      <c r="H32" s="178"/>
      <c r="I32" s="7"/>
      <c r="J32" s="8"/>
    </row>
    <row r="33" spans="2:10" x14ac:dyDescent="0.25">
      <c r="B33" s="6"/>
      <c r="C33" s="7"/>
      <c r="D33" s="15"/>
      <c r="E33" s="15"/>
      <c r="F33" s="15"/>
      <c r="G33" s="15"/>
      <c r="H33" s="15"/>
      <c r="I33" s="7"/>
      <c r="J33" s="8"/>
    </row>
    <row r="34" spans="2:10" x14ac:dyDescent="0.25">
      <c r="B34" s="6"/>
      <c r="C34" s="7"/>
      <c r="D34" s="177" t="s">
        <v>21</v>
      </c>
      <c r="E34" s="178" t="s">
        <v>16</v>
      </c>
      <c r="F34" s="178"/>
      <c r="G34" s="178"/>
      <c r="H34" s="178"/>
      <c r="I34" s="7"/>
      <c r="J34" s="8"/>
    </row>
    <row r="35" spans="2:10" x14ac:dyDescent="0.25">
      <c r="B35" s="6"/>
      <c r="C35" s="7"/>
      <c r="D35" s="7"/>
      <c r="E35" s="7"/>
      <c r="F35" s="7"/>
      <c r="G35" s="7"/>
      <c r="H35" s="7"/>
      <c r="I35" s="7"/>
      <c r="J35" s="8"/>
    </row>
    <row r="36" spans="2:10" x14ac:dyDescent="0.25">
      <c r="B36" s="6"/>
      <c r="C36" s="7"/>
      <c r="D36" s="175" t="s">
        <v>22</v>
      </c>
      <c r="E36" s="176"/>
      <c r="F36" s="176"/>
      <c r="G36" s="176"/>
      <c r="H36" s="176"/>
      <c r="I36" s="7"/>
      <c r="J36" s="8"/>
    </row>
    <row r="37" spans="2:10" x14ac:dyDescent="0.25">
      <c r="B37" s="6"/>
      <c r="C37" s="7"/>
      <c r="D37" s="7"/>
      <c r="E37" s="7"/>
      <c r="F37" s="14"/>
      <c r="G37" s="7"/>
      <c r="H37" s="7"/>
      <c r="I37" s="7"/>
      <c r="J37" s="8"/>
    </row>
    <row r="38" spans="2:10" x14ac:dyDescent="0.25">
      <c r="B38" s="6"/>
      <c r="C38" s="7"/>
      <c r="D38" s="175" t="s">
        <v>1647</v>
      </c>
      <c r="E38" s="176"/>
      <c r="F38" s="176"/>
      <c r="G38" s="176"/>
      <c r="H38" s="176"/>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1" zoomScale="85" zoomScaleNormal="85" workbookViewId="0">
      <selection activeCell="D233" sqref="D23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10.140625" style="25" customWidth="1"/>
    <col min="6" max="6" width="41.7109375" style="25" customWidth="1"/>
    <col min="7" max="7" width="41.7109375" style="23" customWidth="1"/>
    <col min="8" max="8" width="10.710937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43799</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73">
        <v>26479.235278</v>
      </c>
      <c r="F38" s="42"/>
      <c r="H38" s="23"/>
      <c r="L38" s="23"/>
      <c r="M38" s="23"/>
    </row>
    <row r="39" spans="1:13" x14ac:dyDescent="0.25">
      <c r="A39" s="25" t="s">
        <v>65</v>
      </c>
      <c r="B39" s="42" t="s">
        <v>66</v>
      </c>
      <c r="C39" s="173">
        <v>18114.531986999998</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0.46176756302635802</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73">
        <v>23241.70307</v>
      </c>
      <c r="E53" s="50"/>
      <c r="F53" s="51">
        <f>IF($C$58=0,"",IF(C53="[for completion]","",C53/$C$58))</f>
        <v>0.87773316808859636</v>
      </c>
      <c r="G53" s="51"/>
      <c r="H53" s="23"/>
      <c r="L53" s="23"/>
      <c r="M53" s="23"/>
    </row>
    <row r="54" spans="1:13" x14ac:dyDescent="0.25">
      <c r="A54" s="25" t="s">
        <v>90</v>
      </c>
      <c r="B54" s="42" t="s">
        <v>91</v>
      </c>
      <c r="C54" s="165">
        <v>0</v>
      </c>
      <c r="E54" s="50"/>
      <c r="F54" s="51">
        <f>IF($C$58=0,"",IF(C54="[for completion]","",C54/$C$58))</f>
        <v>0</v>
      </c>
      <c r="G54" s="51"/>
      <c r="H54" s="23"/>
      <c r="L54" s="23"/>
      <c r="M54" s="23"/>
    </row>
    <row r="55" spans="1:13" x14ac:dyDescent="0.25">
      <c r="A55" s="25" t="s">
        <v>92</v>
      </c>
      <c r="B55" s="42" t="s">
        <v>93</v>
      </c>
      <c r="C55" s="165">
        <v>0</v>
      </c>
      <c r="E55" s="50"/>
      <c r="F55" s="122">
        <f>IF($C$58=0,"",IF(C55="[for completion]","",C55/$C$58))</f>
        <v>0</v>
      </c>
      <c r="G55" s="51"/>
      <c r="H55" s="23"/>
      <c r="L55" s="23"/>
      <c r="M55" s="23"/>
    </row>
    <row r="56" spans="1:13" x14ac:dyDescent="0.25">
      <c r="A56" s="25" t="s">
        <v>94</v>
      </c>
      <c r="B56" s="42" t="s">
        <v>95</v>
      </c>
      <c r="C56" s="173">
        <v>3237.532209</v>
      </c>
      <c r="E56" s="50"/>
      <c r="F56" s="122">
        <f>IF($C$58=0,"",IF(C56="[for completion]","",C56/$C$58))</f>
        <v>0.12226683191140356</v>
      </c>
      <c r="G56" s="51"/>
      <c r="H56" s="23"/>
      <c r="L56" s="23"/>
      <c r="M56" s="23"/>
    </row>
    <row r="57" spans="1:13" x14ac:dyDescent="0.25">
      <c r="A57" s="25" t="s">
        <v>96</v>
      </c>
      <c r="B57" s="25" t="s">
        <v>97</v>
      </c>
      <c r="C57" s="165">
        <v>0</v>
      </c>
      <c r="E57" s="50"/>
      <c r="F57" s="51">
        <f>IF($C$58=0,"",IF(C57="[for completion]","",C57/$C$58))</f>
        <v>0</v>
      </c>
      <c r="G57" s="51"/>
      <c r="H57" s="23"/>
      <c r="L57" s="23"/>
      <c r="M57" s="23"/>
    </row>
    <row r="58" spans="1:13" x14ac:dyDescent="0.25">
      <c r="A58" s="25" t="s">
        <v>98</v>
      </c>
      <c r="B58" s="52" t="s">
        <v>99</v>
      </c>
      <c r="C58" s="50">
        <f>SUM(C53:C57)</f>
        <v>26479.235279</v>
      </c>
      <c r="D58" s="50"/>
      <c r="E58" s="50"/>
      <c r="F58" s="53">
        <f>SUM(F53:F57)</f>
        <v>0.99999999999999989</v>
      </c>
      <c r="G58" s="51"/>
      <c r="H58" s="23"/>
      <c r="L58" s="23"/>
      <c r="M58" s="23"/>
    </row>
    <row r="59" spans="1:13" outlineLevel="1" x14ac:dyDescent="0.25">
      <c r="A59" s="25" t="s">
        <v>100</v>
      </c>
      <c r="B59" s="54" t="s">
        <v>101</v>
      </c>
      <c r="C59" s="152"/>
      <c r="E59" s="50"/>
      <c r="F59" s="51">
        <f t="shared" ref="F59:F64" si="0">IF($C$58=0,"",IF(C59="[for completion]","",C59/$C$58))</f>
        <v>0</v>
      </c>
      <c r="G59" s="51"/>
      <c r="H59" s="23"/>
      <c r="L59" s="23"/>
      <c r="M59" s="23"/>
    </row>
    <row r="60" spans="1:13" outlineLevel="1" x14ac:dyDescent="0.25">
      <c r="A60" s="25" t="s">
        <v>102</v>
      </c>
      <c r="B60" s="54" t="s">
        <v>101</v>
      </c>
      <c r="C60" s="152"/>
      <c r="E60" s="50"/>
      <c r="F60" s="51">
        <f t="shared" si="0"/>
        <v>0</v>
      </c>
      <c r="G60" s="51"/>
      <c r="H60" s="23"/>
      <c r="L60" s="23"/>
      <c r="M60" s="23"/>
    </row>
    <row r="61" spans="1:13" outlineLevel="1" x14ac:dyDescent="0.25">
      <c r="A61" s="25" t="s">
        <v>103</v>
      </c>
      <c r="B61" s="54" t="s">
        <v>101</v>
      </c>
      <c r="C61" s="152"/>
      <c r="E61" s="50"/>
      <c r="F61" s="51">
        <f t="shared" si="0"/>
        <v>0</v>
      </c>
      <c r="G61" s="51"/>
      <c r="H61" s="23"/>
      <c r="L61" s="23"/>
      <c r="M61" s="23"/>
    </row>
    <row r="62" spans="1:13" outlineLevel="1" x14ac:dyDescent="0.25">
      <c r="A62" s="25" t="s">
        <v>104</v>
      </c>
      <c r="B62" s="54" t="s">
        <v>101</v>
      </c>
      <c r="C62" s="152"/>
      <c r="E62" s="50"/>
      <c r="F62" s="51">
        <f t="shared" si="0"/>
        <v>0</v>
      </c>
      <c r="G62" s="51"/>
      <c r="H62" s="23"/>
      <c r="L62" s="23"/>
      <c r="M62" s="23"/>
    </row>
    <row r="63" spans="1:13" outlineLevel="1" x14ac:dyDescent="0.25">
      <c r="A63" s="25" t="s">
        <v>105</v>
      </c>
      <c r="B63" s="54" t="s">
        <v>101</v>
      </c>
      <c r="C63" s="152"/>
      <c r="E63" s="50"/>
      <c r="F63" s="51">
        <f t="shared" si="0"/>
        <v>0</v>
      </c>
      <c r="G63" s="51"/>
      <c r="H63" s="23"/>
      <c r="L63" s="23"/>
      <c r="M63" s="23"/>
    </row>
    <row r="64" spans="1:13" outlineLevel="1" x14ac:dyDescent="0.25">
      <c r="A64" s="25" t="s">
        <v>106</v>
      </c>
      <c r="B64" s="54" t="s">
        <v>101</v>
      </c>
      <c r="C64" s="155"/>
      <c r="D64" s="55"/>
      <c r="E64" s="55"/>
      <c r="F64" s="51">
        <f t="shared" si="0"/>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18.739999999999998</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142.91999999999999</v>
      </c>
      <c r="D70" s="108" t="s">
        <v>1343</v>
      </c>
      <c r="E70" s="21"/>
      <c r="F70" s="51">
        <f t="shared" ref="F70:F76" si="1">IF($C$77=0,"",IF(C70="[for completion]","",C70/$C$77))</f>
        <v>6.1492920053180279E-3</v>
      </c>
      <c r="G70" s="51" t="str">
        <f>IF($D$77=0,"",IF(D70="[Mark as ND1 if not relevant]","",D70/$D$77))</f>
        <v/>
      </c>
      <c r="H70" s="23"/>
      <c r="L70" s="23"/>
      <c r="M70" s="23"/>
    </row>
    <row r="71" spans="1:13" x14ac:dyDescent="0.25">
      <c r="A71" s="25" t="s">
        <v>114</v>
      </c>
      <c r="B71" s="141" t="s">
        <v>1669</v>
      </c>
      <c r="C71" s="165">
        <v>211.78</v>
      </c>
      <c r="D71" s="108" t="s">
        <v>1343</v>
      </c>
      <c r="E71" s="21"/>
      <c r="F71" s="51">
        <f t="shared" si="1"/>
        <v>9.1120701153530083E-3</v>
      </c>
      <c r="G71" s="51" t="str">
        <f t="shared" ref="G71:G76" si="2">IF($D$77=0,"",IF(D71="[Mark as ND1 if not relevant]","",D71/$D$77))</f>
        <v/>
      </c>
      <c r="H71" s="23"/>
      <c r="L71" s="23"/>
      <c r="M71" s="23"/>
    </row>
    <row r="72" spans="1:13" x14ac:dyDescent="0.25">
      <c r="A72" s="25" t="s">
        <v>115</v>
      </c>
      <c r="B72" s="140" t="s">
        <v>1670</v>
      </c>
      <c r="C72" s="165">
        <v>258.99</v>
      </c>
      <c r="D72" s="108" t="s">
        <v>1343</v>
      </c>
      <c r="E72" s="21"/>
      <c r="F72" s="51">
        <f t="shared" si="1"/>
        <v>1.1143332888730172E-2</v>
      </c>
      <c r="G72" s="51" t="str">
        <f t="shared" si="2"/>
        <v/>
      </c>
      <c r="H72" s="23"/>
      <c r="L72" s="23"/>
      <c r="M72" s="23"/>
    </row>
    <row r="73" spans="1:13" x14ac:dyDescent="0.25">
      <c r="A73" s="25" t="s">
        <v>116</v>
      </c>
      <c r="B73" s="140" t="s">
        <v>1671</v>
      </c>
      <c r="C73" s="165">
        <v>425.66</v>
      </c>
      <c r="D73" s="108" t="s">
        <v>1343</v>
      </c>
      <c r="E73" s="21"/>
      <c r="F73" s="51">
        <f t="shared" si="1"/>
        <v>1.8314495067056201E-2</v>
      </c>
      <c r="G73" s="51" t="str">
        <f t="shared" si="2"/>
        <v/>
      </c>
      <c r="H73" s="23"/>
      <c r="L73" s="23"/>
      <c r="M73" s="23"/>
    </row>
    <row r="74" spans="1:13" x14ac:dyDescent="0.25">
      <c r="A74" s="25" t="s">
        <v>117</v>
      </c>
      <c r="B74" s="140" t="s">
        <v>1672</v>
      </c>
      <c r="C74" s="165">
        <v>353.98</v>
      </c>
      <c r="D74" s="108" t="s">
        <v>1343</v>
      </c>
      <c r="E74" s="21"/>
      <c r="F74" s="51">
        <f t="shared" si="1"/>
        <v>1.523038331963669E-2</v>
      </c>
      <c r="G74" s="51" t="str">
        <f t="shared" si="2"/>
        <v/>
      </c>
      <c r="H74" s="23"/>
      <c r="L74" s="23"/>
      <c r="M74" s="23"/>
    </row>
    <row r="75" spans="1:13" x14ac:dyDescent="0.25">
      <c r="A75" s="25" t="s">
        <v>118</v>
      </c>
      <c r="B75" s="140" t="s">
        <v>1673</v>
      </c>
      <c r="C75" s="165">
        <v>3181.7</v>
      </c>
      <c r="D75" s="108" t="s">
        <v>1343</v>
      </c>
      <c r="E75" s="21"/>
      <c r="F75" s="51">
        <f t="shared" si="1"/>
        <v>0.13689618229303366</v>
      </c>
      <c r="G75" s="51" t="str">
        <f t="shared" si="2"/>
        <v/>
      </c>
      <c r="H75" s="23"/>
      <c r="L75" s="23"/>
      <c r="M75" s="23"/>
    </row>
    <row r="76" spans="1:13" x14ac:dyDescent="0.25">
      <c r="A76" s="25" t="s">
        <v>119</v>
      </c>
      <c r="B76" s="140" t="s">
        <v>1674</v>
      </c>
      <c r="C76" s="165">
        <v>18666.669999999998</v>
      </c>
      <c r="D76" s="108" t="s">
        <v>1343</v>
      </c>
      <c r="E76" s="21"/>
      <c r="F76" s="51">
        <f t="shared" si="1"/>
        <v>0.80315424431087235</v>
      </c>
      <c r="G76" s="51" t="str">
        <f t="shared" si="2"/>
        <v/>
      </c>
      <c r="H76" s="23"/>
      <c r="L76" s="23"/>
      <c r="M76" s="23"/>
    </row>
    <row r="77" spans="1:13" x14ac:dyDescent="0.25">
      <c r="A77" s="25" t="s">
        <v>120</v>
      </c>
      <c r="B77" s="59" t="s">
        <v>99</v>
      </c>
      <c r="C77" s="171">
        <f>SUM(C70:C76)</f>
        <v>23241.699999999997</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3">IF($D$77=0,"",IF(D78="[for completion]","",D78/$D$77))</f>
        <v/>
      </c>
      <c r="H78" s="23"/>
      <c r="L78" s="23"/>
      <c r="M78" s="23"/>
    </row>
    <row r="79" spans="1:13" outlineLevel="1" x14ac:dyDescent="0.25">
      <c r="A79" s="25" t="s">
        <v>123</v>
      </c>
      <c r="B79" s="60" t="s">
        <v>124</v>
      </c>
      <c r="C79" s="156"/>
      <c r="D79" s="156"/>
      <c r="E79" s="42"/>
      <c r="F79" s="51">
        <f t="shared" ref="F79:F87" si="4">IF($C$77=0,"",IF(C79="[for completion]","",C79/$C$77))</f>
        <v>0</v>
      </c>
      <c r="G79" s="51" t="str">
        <f t="shared" si="3"/>
        <v/>
      </c>
      <c r="H79" s="23"/>
      <c r="L79" s="23"/>
      <c r="M79" s="23"/>
    </row>
    <row r="80" spans="1:13" outlineLevel="1" x14ac:dyDescent="0.25">
      <c r="A80" s="25" t="s">
        <v>125</v>
      </c>
      <c r="B80" s="60" t="s">
        <v>126</v>
      </c>
      <c r="C80" s="156"/>
      <c r="D80" s="156"/>
      <c r="E80" s="42"/>
      <c r="F80" s="51">
        <f t="shared" si="4"/>
        <v>0</v>
      </c>
      <c r="G80" s="51" t="str">
        <f t="shared" si="3"/>
        <v/>
      </c>
      <c r="H80" s="23"/>
      <c r="L80" s="23"/>
      <c r="M80" s="23"/>
    </row>
    <row r="81" spans="1:13" outlineLevel="1" x14ac:dyDescent="0.25">
      <c r="A81" s="25" t="s">
        <v>127</v>
      </c>
      <c r="B81" s="60" t="s">
        <v>128</v>
      </c>
      <c r="C81" s="156"/>
      <c r="D81" s="156"/>
      <c r="E81" s="42"/>
      <c r="F81" s="51">
        <f t="shared" si="4"/>
        <v>0</v>
      </c>
      <c r="G81" s="51" t="str">
        <f t="shared" si="3"/>
        <v/>
      </c>
      <c r="H81" s="23"/>
      <c r="L81" s="23"/>
      <c r="M81" s="23"/>
    </row>
    <row r="82" spans="1:13" outlineLevel="1" x14ac:dyDescent="0.25">
      <c r="A82" s="25" t="s">
        <v>129</v>
      </c>
      <c r="B82" s="60" t="s">
        <v>130</v>
      </c>
      <c r="C82" s="156"/>
      <c r="D82" s="156"/>
      <c r="E82" s="42"/>
      <c r="F82" s="51">
        <f t="shared" si="4"/>
        <v>0</v>
      </c>
      <c r="G82" s="51" t="str">
        <f t="shared" si="3"/>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4"/>
        <v>0</v>
      </c>
      <c r="G86" s="51" t="str">
        <f t="shared" si="3"/>
        <v/>
      </c>
      <c r="H86" s="23"/>
      <c r="L86" s="23"/>
      <c r="M86" s="23"/>
    </row>
    <row r="87" spans="1:13" outlineLevel="1" x14ac:dyDescent="0.25">
      <c r="A87" s="25" t="s">
        <v>135</v>
      </c>
      <c r="B87" s="60"/>
      <c r="C87" s="50"/>
      <c r="D87" s="50"/>
      <c r="E87" s="42"/>
      <c r="F87" s="51">
        <f t="shared" si="4"/>
        <v>0</v>
      </c>
      <c r="G87" s="51" t="str">
        <f t="shared" si="3"/>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3.29</v>
      </c>
      <c r="D89" s="165">
        <v>4.2186966716736434</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2589.6</v>
      </c>
      <c r="D93" s="165">
        <v>0</v>
      </c>
      <c r="E93" s="21"/>
      <c r="F93" s="51">
        <f>IF($C$100=0,"",IF(C93="[for completion]","",IF(C93="","",C93/$C$100)))</f>
        <v>0.14295704696324954</v>
      </c>
      <c r="G93" s="51">
        <f>IF($D$100=0,"",IF(D93="[Mark as ND1 if not relevant]","",IF(D93="","",D93/$D$100)))</f>
        <v>0</v>
      </c>
      <c r="H93" s="23"/>
      <c r="L93" s="23"/>
      <c r="M93" s="23"/>
    </row>
    <row r="94" spans="1:13" x14ac:dyDescent="0.25">
      <c r="A94" s="25" t="s">
        <v>142</v>
      </c>
      <c r="B94" s="141" t="s">
        <v>1669</v>
      </c>
      <c r="C94" s="165">
        <v>5740.2065131199997</v>
      </c>
      <c r="D94" s="165">
        <v>2677.28</v>
      </c>
      <c r="E94" s="21"/>
      <c r="F94" s="51">
        <f t="shared" ref="F94:F99" si="5">IF($C$100=0,"",IF(C94="[for completion]","",IF(C94="","",C94/$C$100)))</f>
        <v>0.31688406397700292</v>
      </c>
      <c r="G94" s="51">
        <f t="shared" ref="G94:G99" si="6">IF($D$100=0,"",IF(D94="[Mark as ND1 if not relevant]","",IF(D94="","",D94/$D$100)))</f>
        <v>0.14779735970565677</v>
      </c>
      <c r="H94" s="23"/>
      <c r="L94" s="23"/>
      <c r="M94" s="23"/>
    </row>
    <row r="95" spans="1:13" x14ac:dyDescent="0.25">
      <c r="A95" s="25" t="s">
        <v>143</v>
      </c>
      <c r="B95" s="141" t="s">
        <v>1670</v>
      </c>
      <c r="C95" s="165">
        <v>1826.9973</v>
      </c>
      <c r="D95" s="165">
        <v>5757.92381312</v>
      </c>
      <c r="E95" s="21"/>
      <c r="F95" s="51">
        <f t="shared" si="5"/>
        <v>0.10085810118081175</v>
      </c>
      <c r="G95" s="51">
        <f t="shared" si="6"/>
        <v>0.31786213506449207</v>
      </c>
      <c r="H95" s="23"/>
      <c r="L95" s="23"/>
      <c r="M95" s="23"/>
    </row>
    <row r="96" spans="1:13" x14ac:dyDescent="0.25">
      <c r="A96" s="25" t="s">
        <v>144</v>
      </c>
      <c r="B96" s="141" t="s">
        <v>1671</v>
      </c>
      <c r="C96" s="165">
        <v>953.9375</v>
      </c>
      <c r="D96" s="165">
        <v>1784.0374999999999</v>
      </c>
      <c r="E96" s="21"/>
      <c r="F96" s="51">
        <f t="shared" si="5"/>
        <v>5.2661448867587606E-2</v>
      </c>
      <c r="G96" s="51">
        <f t="shared" si="6"/>
        <v>9.8486535631641295E-2</v>
      </c>
      <c r="H96" s="23"/>
      <c r="L96" s="23"/>
      <c r="M96" s="23"/>
    </row>
    <row r="97" spans="1:14" x14ac:dyDescent="0.25">
      <c r="A97" s="25" t="s">
        <v>145</v>
      </c>
      <c r="B97" s="141" t="s">
        <v>1672</v>
      </c>
      <c r="C97" s="165">
        <v>3400.4488740000002</v>
      </c>
      <c r="D97" s="165">
        <v>1037.4764</v>
      </c>
      <c r="E97" s="21"/>
      <c r="F97" s="51">
        <f t="shared" si="5"/>
        <v>0.18771938885408829</v>
      </c>
      <c r="G97" s="51">
        <f t="shared" si="6"/>
        <v>5.727315509656436E-2</v>
      </c>
      <c r="H97" s="23"/>
      <c r="L97" s="23"/>
      <c r="M97" s="23"/>
    </row>
    <row r="98" spans="1:14" x14ac:dyDescent="0.25">
      <c r="A98" s="25" t="s">
        <v>146</v>
      </c>
      <c r="B98" s="141" t="s">
        <v>1673</v>
      </c>
      <c r="C98" s="165">
        <v>3332.4848000000002</v>
      </c>
      <c r="D98" s="165">
        <v>5836.9572740000003</v>
      </c>
      <c r="E98" s="21"/>
      <c r="F98" s="51">
        <f t="shared" si="5"/>
        <v>0.18396747994204329</v>
      </c>
      <c r="G98" s="51">
        <f t="shared" si="6"/>
        <v>0.32222512169512629</v>
      </c>
      <c r="H98" s="23"/>
      <c r="L98" s="23"/>
      <c r="M98" s="23"/>
    </row>
    <row r="99" spans="1:14" x14ac:dyDescent="0.25">
      <c r="A99" s="25" t="s">
        <v>147</v>
      </c>
      <c r="B99" s="141" t="s">
        <v>1674</v>
      </c>
      <c r="C99" s="165">
        <v>270.85700000000003</v>
      </c>
      <c r="D99" s="165">
        <v>1020.857</v>
      </c>
      <c r="E99" s="21"/>
      <c r="F99" s="51">
        <f t="shared" si="5"/>
        <v>1.4952470215216592E-2</v>
      </c>
      <c r="G99" s="51">
        <f t="shared" si="6"/>
        <v>5.6355692806519163E-2</v>
      </c>
      <c r="H99" s="23"/>
      <c r="L99" s="23"/>
      <c r="M99" s="23"/>
    </row>
    <row r="100" spans="1:14" x14ac:dyDescent="0.25">
      <c r="A100" s="25" t="s">
        <v>148</v>
      </c>
      <c r="B100" s="59" t="s">
        <v>99</v>
      </c>
      <c r="C100" s="50">
        <f>SUM(C93:C99)</f>
        <v>18114.531987120001</v>
      </c>
      <c r="D100" s="50">
        <f>SUM(D93:D99)</f>
        <v>18114.531987120001</v>
      </c>
      <c r="E100" s="42"/>
      <c r="F100" s="53">
        <f>SUM(F93:F99)</f>
        <v>1</v>
      </c>
      <c r="G100" s="53">
        <f>SUM(G93:G99)</f>
        <v>1</v>
      </c>
      <c r="H100" s="23"/>
      <c r="L100" s="23"/>
      <c r="M100" s="23"/>
    </row>
    <row r="101" spans="1:14" outlineLevel="1" x14ac:dyDescent="0.25">
      <c r="A101" s="25" t="s">
        <v>149</v>
      </c>
      <c r="B101" s="60" t="s">
        <v>122</v>
      </c>
      <c r="C101" s="50"/>
      <c r="D101" s="50"/>
      <c r="E101" s="42"/>
      <c r="F101" s="51">
        <f>IF($C$100=0,"",IF(C101="[for completion]","",C101/$C$100))</f>
        <v>0</v>
      </c>
      <c r="G101" s="51">
        <f>IF($D$100=0,"",IF(D101="[for completion]","",D101/$D$100))</f>
        <v>0</v>
      </c>
      <c r="H101" s="23"/>
      <c r="L101" s="23"/>
      <c r="M101" s="23"/>
    </row>
    <row r="102" spans="1:14" outlineLevel="1" x14ac:dyDescent="0.25">
      <c r="A102" s="25" t="s">
        <v>150</v>
      </c>
      <c r="B102" s="60" t="s">
        <v>124</v>
      </c>
      <c r="C102" s="50"/>
      <c r="D102" s="50"/>
      <c r="E102" s="42"/>
      <c r="F102" s="51">
        <f>IF($C$100=0,"",IF(C102="[for completion]","",C102/$C$100))</f>
        <v>0</v>
      </c>
      <c r="G102" s="51">
        <f>IF($D$100=0,"",IF(D102="[for completion]","",D102/$D$100))</f>
        <v>0</v>
      </c>
      <c r="H102" s="23"/>
      <c r="L102" s="23"/>
      <c r="M102" s="23"/>
    </row>
    <row r="103" spans="1:14" outlineLevel="1" x14ac:dyDescent="0.25">
      <c r="A103" s="25" t="s">
        <v>151</v>
      </c>
      <c r="B103" s="60" t="s">
        <v>126</v>
      </c>
      <c r="C103" s="50"/>
      <c r="D103" s="50"/>
      <c r="E103" s="42"/>
      <c r="F103" s="51">
        <f>IF($C$100=0,"",IF(C103="[for completion]","",C103/$C$100))</f>
        <v>0</v>
      </c>
      <c r="G103" s="51">
        <f>IF($D$100=0,"",IF(D103="[for completion]","",D103/$D$100))</f>
        <v>0</v>
      </c>
      <c r="H103" s="23"/>
      <c r="L103" s="23"/>
      <c r="M103" s="23"/>
    </row>
    <row r="104" spans="1:14" outlineLevel="1" x14ac:dyDescent="0.25">
      <c r="A104" s="25" t="s">
        <v>152</v>
      </c>
      <c r="B104" s="60" t="s">
        <v>128</v>
      </c>
      <c r="C104" s="50"/>
      <c r="D104" s="50"/>
      <c r="E104" s="42"/>
      <c r="F104" s="51">
        <f>IF($C$100=0,"",IF(C104="[for completion]","",C104/$C$100))</f>
        <v>0</v>
      </c>
      <c r="G104" s="51">
        <f>IF($D$100=0,"",IF(D104="[for completion]","",D104/$D$100))</f>
        <v>0</v>
      </c>
      <c r="H104" s="23"/>
      <c r="L104" s="23"/>
      <c r="M104" s="23"/>
    </row>
    <row r="105" spans="1:14" outlineLevel="1" x14ac:dyDescent="0.25">
      <c r="A105" s="25" t="s">
        <v>153</v>
      </c>
      <c r="B105" s="60" t="s">
        <v>130</v>
      </c>
      <c r="C105" s="50"/>
      <c r="D105" s="50"/>
      <c r="E105" s="42"/>
      <c r="F105" s="51">
        <f>IF($C$100=0,"",IF(C105="[for completion]","",C105/$C$100))</f>
        <v>0</v>
      </c>
      <c r="G105" s="51">
        <f>IF($D$100=0,"",IF(D105="[for completion]","",D105/$D$100))</f>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7">IF($C$129=0,"",IF(C113="[for completion]","",IF(C113="","",C113/$C$129)))</f>
        <v>0</v>
      </c>
      <c r="G113" s="51">
        <f t="shared" ref="G113:G128" si="8">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7"/>
        <v>0</v>
      </c>
      <c r="G114" s="51">
        <f t="shared" si="8"/>
        <v>0</v>
      </c>
      <c r="I114" s="25"/>
      <c r="J114" s="25"/>
      <c r="K114" s="25"/>
      <c r="L114" s="42" t="s">
        <v>174</v>
      </c>
      <c r="M114" s="23"/>
      <c r="N114" s="23"/>
    </row>
    <row r="115" spans="1:14" s="61" customFormat="1" x14ac:dyDescent="0.25">
      <c r="A115" s="25" t="s">
        <v>168</v>
      </c>
      <c r="B115" s="42" t="s">
        <v>1680</v>
      </c>
      <c r="C115" s="165">
        <v>0</v>
      </c>
      <c r="D115" s="165">
        <v>0</v>
      </c>
      <c r="E115" s="51"/>
      <c r="F115" s="51">
        <f t="shared" si="7"/>
        <v>0</v>
      </c>
      <c r="G115" s="51">
        <f t="shared" si="8"/>
        <v>0</v>
      </c>
      <c r="I115" s="25"/>
      <c r="J115" s="25"/>
      <c r="K115" s="25"/>
      <c r="L115" s="42" t="s">
        <v>1680</v>
      </c>
      <c r="M115" s="23"/>
      <c r="N115" s="23"/>
    </row>
    <row r="116" spans="1:14" s="61" customFormat="1" x14ac:dyDescent="0.25">
      <c r="A116" s="25" t="s">
        <v>170</v>
      </c>
      <c r="B116" s="42" t="s">
        <v>1681</v>
      </c>
      <c r="C116" s="165">
        <v>0</v>
      </c>
      <c r="D116" s="165">
        <v>0</v>
      </c>
      <c r="E116" s="51"/>
      <c r="F116" s="51">
        <f t="shared" si="7"/>
        <v>0</v>
      </c>
      <c r="G116" s="51">
        <f t="shared" si="8"/>
        <v>0</v>
      </c>
      <c r="I116" s="25"/>
      <c r="J116" s="25"/>
      <c r="K116" s="25"/>
      <c r="L116" s="42" t="s">
        <v>1681</v>
      </c>
      <c r="M116" s="23"/>
      <c r="N116" s="23"/>
    </row>
    <row r="117" spans="1:14" s="61" customFormat="1" x14ac:dyDescent="0.25">
      <c r="A117" s="25" t="s">
        <v>171</v>
      </c>
      <c r="B117" s="42" t="s">
        <v>176</v>
      </c>
      <c r="C117" s="165">
        <v>0</v>
      </c>
      <c r="D117" s="165">
        <v>0</v>
      </c>
      <c r="E117" s="42"/>
      <c r="F117" s="51">
        <f t="shared" si="7"/>
        <v>0</v>
      </c>
      <c r="G117" s="51">
        <f t="shared" si="8"/>
        <v>0</v>
      </c>
      <c r="I117" s="25"/>
      <c r="J117" s="25"/>
      <c r="K117" s="25"/>
      <c r="L117" s="42" t="s">
        <v>176</v>
      </c>
      <c r="M117" s="23"/>
      <c r="N117" s="23"/>
    </row>
    <row r="118" spans="1:14" x14ac:dyDescent="0.25">
      <c r="A118" s="25" t="s">
        <v>172</v>
      </c>
      <c r="B118" s="42" t="s">
        <v>178</v>
      </c>
      <c r="C118" s="165">
        <v>0</v>
      </c>
      <c r="D118" s="165">
        <v>0</v>
      </c>
      <c r="E118" s="42"/>
      <c r="F118" s="51">
        <f t="shared" si="7"/>
        <v>0</v>
      </c>
      <c r="G118" s="51">
        <f t="shared" si="8"/>
        <v>0</v>
      </c>
      <c r="L118" s="42" t="s">
        <v>178</v>
      </c>
      <c r="M118" s="23"/>
    </row>
    <row r="119" spans="1:14" x14ac:dyDescent="0.25">
      <c r="A119" s="25" t="s">
        <v>173</v>
      </c>
      <c r="B119" s="42" t="s">
        <v>1682</v>
      </c>
      <c r="C119" s="165">
        <f>C38</f>
        <v>26479.235278</v>
      </c>
      <c r="D119" s="165">
        <f>C38</f>
        <v>26479.235278</v>
      </c>
      <c r="E119" s="42"/>
      <c r="F119" s="51">
        <f t="shared" si="7"/>
        <v>1</v>
      </c>
      <c r="G119" s="51">
        <f t="shared" si="8"/>
        <v>1</v>
      </c>
      <c r="L119" s="42" t="s">
        <v>1682</v>
      </c>
      <c r="M119" s="23"/>
    </row>
    <row r="120" spans="1:14" x14ac:dyDescent="0.25">
      <c r="A120" s="25" t="s">
        <v>175</v>
      </c>
      <c r="B120" s="42" t="s">
        <v>180</v>
      </c>
      <c r="C120" s="165">
        <v>0</v>
      </c>
      <c r="D120" s="165">
        <v>0</v>
      </c>
      <c r="E120" s="42"/>
      <c r="F120" s="51">
        <f t="shared" si="7"/>
        <v>0</v>
      </c>
      <c r="G120" s="51">
        <f t="shared" si="8"/>
        <v>0</v>
      </c>
      <c r="L120" s="42" t="s">
        <v>180</v>
      </c>
      <c r="M120" s="23"/>
    </row>
    <row r="121" spans="1:14" x14ac:dyDescent="0.25">
      <c r="A121" s="25" t="s">
        <v>177</v>
      </c>
      <c r="B121" s="42" t="s">
        <v>1689</v>
      </c>
      <c r="C121" s="165">
        <v>0</v>
      </c>
      <c r="D121" s="165">
        <v>0</v>
      </c>
      <c r="E121" s="42"/>
      <c r="F121" s="51">
        <f>IF($C$129=0,"",IF(C121="[for completion]","",IF(C121="","",C121/$C$129)))</f>
        <v>0</v>
      </c>
      <c r="G121" s="51">
        <f>IF($D$129=0,"",IF(D121="[for completion]","",IF(D121="","",D121/$D$129)))</f>
        <v>0</v>
      </c>
      <c r="L121" s="42"/>
      <c r="M121" s="23"/>
    </row>
    <row r="122" spans="1:14" x14ac:dyDescent="0.25">
      <c r="A122" s="25" t="s">
        <v>179</v>
      </c>
      <c r="B122" s="42" t="s">
        <v>182</v>
      </c>
      <c r="C122" s="165">
        <v>0</v>
      </c>
      <c r="D122" s="165">
        <v>0</v>
      </c>
      <c r="E122" s="42"/>
      <c r="F122" s="51">
        <f t="shared" si="7"/>
        <v>0</v>
      </c>
      <c r="G122" s="51">
        <f t="shared" si="8"/>
        <v>0</v>
      </c>
      <c r="L122" s="42" t="s">
        <v>182</v>
      </c>
      <c r="M122" s="23"/>
    </row>
    <row r="123" spans="1:14" x14ac:dyDescent="0.25">
      <c r="A123" s="25" t="s">
        <v>181</v>
      </c>
      <c r="B123" s="42" t="s">
        <v>169</v>
      </c>
      <c r="C123" s="165">
        <v>0</v>
      </c>
      <c r="D123" s="165">
        <v>0</v>
      </c>
      <c r="E123" s="42"/>
      <c r="F123" s="51">
        <f t="shared" si="7"/>
        <v>0</v>
      </c>
      <c r="G123" s="51">
        <f t="shared" si="8"/>
        <v>0</v>
      </c>
      <c r="L123" s="42" t="s">
        <v>169</v>
      </c>
      <c r="M123" s="23"/>
    </row>
    <row r="124" spans="1:14" x14ac:dyDescent="0.25">
      <c r="A124" s="25" t="s">
        <v>183</v>
      </c>
      <c r="B124" s="141" t="s">
        <v>1684</v>
      </c>
      <c r="C124" s="165">
        <v>0</v>
      </c>
      <c r="D124" s="165">
        <v>0</v>
      </c>
      <c r="E124" s="42"/>
      <c r="F124" s="51">
        <f t="shared" si="7"/>
        <v>0</v>
      </c>
      <c r="G124" s="51">
        <f t="shared" si="8"/>
        <v>0</v>
      </c>
      <c r="L124" s="141" t="s">
        <v>1684</v>
      </c>
      <c r="M124" s="23"/>
    </row>
    <row r="125" spans="1:14" x14ac:dyDescent="0.25">
      <c r="A125" s="25" t="s">
        <v>185</v>
      </c>
      <c r="B125" s="42" t="s">
        <v>184</v>
      </c>
      <c r="C125" s="165">
        <v>0</v>
      </c>
      <c r="D125" s="165">
        <v>0</v>
      </c>
      <c r="E125" s="42"/>
      <c r="F125" s="51">
        <f t="shared" si="7"/>
        <v>0</v>
      </c>
      <c r="G125" s="51">
        <f t="shared" si="8"/>
        <v>0</v>
      </c>
      <c r="L125" s="42" t="s">
        <v>184</v>
      </c>
      <c r="M125" s="23"/>
    </row>
    <row r="126" spans="1:14" x14ac:dyDescent="0.25">
      <c r="A126" s="25" t="s">
        <v>187</v>
      </c>
      <c r="B126" s="42" t="s">
        <v>186</v>
      </c>
      <c r="C126" s="165">
        <v>0</v>
      </c>
      <c r="D126" s="165">
        <v>0</v>
      </c>
      <c r="E126" s="42"/>
      <c r="F126" s="51">
        <f t="shared" si="7"/>
        <v>0</v>
      </c>
      <c r="G126" s="51">
        <f t="shared" si="8"/>
        <v>0</v>
      </c>
      <c r="H126" s="55"/>
      <c r="L126" s="42" t="s">
        <v>186</v>
      </c>
      <c r="M126" s="23"/>
    </row>
    <row r="127" spans="1:14" x14ac:dyDescent="0.25">
      <c r="A127" s="25" t="s">
        <v>188</v>
      </c>
      <c r="B127" s="42" t="s">
        <v>1683</v>
      </c>
      <c r="C127" s="165">
        <v>0</v>
      </c>
      <c r="D127" s="165">
        <v>0</v>
      </c>
      <c r="E127" s="42"/>
      <c r="F127" s="51">
        <f>IF($C$129=0,"",IF(C127="[for completion]","",IF(C127="","",C127/$C$129)))</f>
        <v>0</v>
      </c>
      <c r="G127" s="51">
        <f>IF($D$129=0,"",IF(D127="[for completion]","",IF(D127="","",D127/$D$129)))</f>
        <v>0</v>
      </c>
      <c r="H127" s="23"/>
      <c r="L127" s="42" t="s">
        <v>1683</v>
      </c>
      <c r="M127" s="23"/>
    </row>
    <row r="128" spans="1:14" x14ac:dyDescent="0.25">
      <c r="A128" s="25" t="s">
        <v>1685</v>
      </c>
      <c r="B128" s="42" t="s">
        <v>97</v>
      </c>
      <c r="C128" s="165">
        <v>0</v>
      </c>
      <c r="D128" s="165">
        <v>0</v>
      </c>
      <c r="E128" s="42"/>
      <c r="F128" s="51">
        <f t="shared" si="7"/>
        <v>0</v>
      </c>
      <c r="G128" s="51">
        <f t="shared" si="8"/>
        <v>0</v>
      </c>
      <c r="H128" s="23"/>
      <c r="L128" s="23"/>
      <c r="M128" s="23"/>
    </row>
    <row r="129" spans="1:14" x14ac:dyDescent="0.25">
      <c r="A129" s="25" t="s">
        <v>1688</v>
      </c>
      <c r="B129" s="59" t="s">
        <v>99</v>
      </c>
      <c r="C129" s="153">
        <f>SUM(C112:C128)</f>
        <v>26479.235278</v>
      </c>
      <c r="D129" s="153">
        <f>SUM(D112:D128)</f>
        <v>26479.235278</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9">IF($C$129=0,"",IF(C131="[for completion]","",C131/$C$129))</f>
        <v>0</v>
      </c>
      <c r="G131" s="51">
        <f t="shared" ref="G131:G136" si="10">IF($D$129=0,"",IF(D131="[for completion]","",D131/$D$129))</f>
        <v>0</v>
      </c>
      <c r="H131" s="23"/>
      <c r="L131" s="23"/>
      <c r="M131" s="23"/>
    </row>
    <row r="132" spans="1:14" outlineLevel="1" x14ac:dyDescent="0.25">
      <c r="A132" s="25" t="s">
        <v>191</v>
      </c>
      <c r="B132" s="54" t="s">
        <v>101</v>
      </c>
      <c r="E132" s="42"/>
      <c r="F132" s="51">
        <f t="shared" si="9"/>
        <v>0</v>
      </c>
      <c r="G132" s="51">
        <f t="shared" si="10"/>
        <v>0</v>
      </c>
      <c r="H132" s="23"/>
      <c r="L132" s="23"/>
      <c r="M132" s="23"/>
    </row>
    <row r="133" spans="1:14" outlineLevel="1" x14ac:dyDescent="0.25">
      <c r="A133" s="25" t="s">
        <v>192</v>
      </c>
      <c r="B133" s="54" t="s">
        <v>101</v>
      </c>
      <c r="E133" s="42"/>
      <c r="F133" s="51">
        <f t="shared" si="9"/>
        <v>0</v>
      </c>
      <c r="G133" s="51">
        <f t="shared" si="10"/>
        <v>0</v>
      </c>
      <c r="H133" s="23"/>
      <c r="L133" s="23"/>
      <c r="M133" s="23"/>
    </row>
    <row r="134" spans="1:14" outlineLevel="1" x14ac:dyDescent="0.25">
      <c r="A134" s="25" t="s">
        <v>193</v>
      </c>
      <c r="B134" s="54" t="s">
        <v>101</v>
      </c>
      <c r="E134" s="42"/>
      <c r="F134" s="51">
        <f t="shared" si="9"/>
        <v>0</v>
      </c>
      <c r="G134" s="51">
        <f t="shared" si="10"/>
        <v>0</v>
      </c>
      <c r="H134" s="23"/>
      <c r="L134" s="23"/>
      <c r="M134" s="23"/>
    </row>
    <row r="135" spans="1:14" outlineLevel="1" x14ac:dyDescent="0.25">
      <c r="A135" s="25" t="s">
        <v>194</v>
      </c>
      <c r="B135" s="54" t="s">
        <v>101</v>
      </c>
      <c r="E135" s="42"/>
      <c r="F135" s="51">
        <f t="shared" si="9"/>
        <v>0</v>
      </c>
      <c r="G135" s="51">
        <f t="shared" si="10"/>
        <v>0</v>
      </c>
      <c r="H135" s="23"/>
      <c r="L135" s="23"/>
      <c r="M135" s="23"/>
    </row>
    <row r="136" spans="1:14" outlineLevel="1" x14ac:dyDescent="0.25">
      <c r="A136" s="25" t="s">
        <v>195</v>
      </c>
      <c r="B136" s="54" t="s">
        <v>101</v>
      </c>
      <c r="E136" s="42"/>
      <c r="F136" s="51">
        <f t="shared" si="9"/>
        <v>0</v>
      </c>
      <c r="G136" s="51">
        <f t="shared" si="10"/>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8586.4726027499983</v>
      </c>
      <c r="D138" s="165">
        <v>8122.2204739999997</v>
      </c>
      <c r="E138" s="51"/>
      <c r="F138" s="51">
        <f>IF($C$155=0,"",IF(C138="[for completion]","",IF(C138="","",C138/$C$155)))</f>
        <v>0.46297450475795848</v>
      </c>
      <c r="G138" s="51">
        <f>IF($D$155=0,"",IF(D138="[for completion]","",IF(D138="","",D138/$D$155)))</f>
        <v>0.44838146962754283</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1">IF($C$155=0,"",IF(C139="[for completion]","",IF(C139="","",C139/$C$155)))</f>
        <v>0</v>
      </c>
      <c r="G139" s="51">
        <f t="shared" ref="G139:G146" si="12">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1"/>
        <v>0</v>
      </c>
      <c r="G140" s="51">
        <f t="shared" si="12"/>
        <v>0</v>
      </c>
      <c r="H140" s="23"/>
      <c r="I140" s="25"/>
      <c r="J140" s="25"/>
      <c r="K140" s="25"/>
      <c r="L140" s="23"/>
      <c r="M140" s="23"/>
      <c r="N140" s="23"/>
    </row>
    <row r="141" spans="1:14" s="61" customFormat="1" x14ac:dyDescent="0.25">
      <c r="A141" s="25" t="s">
        <v>200</v>
      </c>
      <c r="B141" s="42" t="s">
        <v>1680</v>
      </c>
      <c r="C141" s="165">
        <v>0</v>
      </c>
      <c r="D141" s="165">
        <v>0</v>
      </c>
      <c r="E141" s="51"/>
      <c r="F141" s="51">
        <f t="shared" si="11"/>
        <v>0</v>
      </c>
      <c r="G141" s="51">
        <f t="shared" si="12"/>
        <v>0</v>
      </c>
      <c r="H141" s="23"/>
      <c r="I141" s="25"/>
      <c r="J141" s="25"/>
      <c r="K141" s="25"/>
      <c r="L141" s="23"/>
      <c r="M141" s="23"/>
      <c r="N141" s="23"/>
    </row>
    <row r="142" spans="1:14" s="61" customFormat="1" x14ac:dyDescent="0.25">
      <c r="A142" s="25" t="s">
        <v>201</v>
      </c>
      <c r="B142" s="42" t="s">
        <v>1681</v>
      </c>
      <c r="C142" s="165">
        <v>0</v>
      </c>
      <c r="D142" s="165">
        <v>0</v>
      </c>
      <c r="E142" s="51"/>
      <c r="F142" s="51">
        <f t="shared" si="11"/>
        <v>0</v>
      </c>
      <c r="G142" s="51">
        <f t="shared" si="12"/>
        <v>0</v>
      </c>
      <c r="H142" s="23"/>
      <c r="I142" s="25"/>
      <c r="J142" s="25"/>
      <c r="K142" s="25"/>
      <c r="L142" s="23"/>
      <c r="M142" s="23"/>
      <c r="N142" s="23"/>
    </row>
    <row r="143" spans="1:14" s="61" customFormat="1" x14ac:dyDescent="0.25">
      <c r="A143" s="25" t="s">
        <v>202</v>
      </c>
      <c r="B143" s="42" t="s">
        <v>176</v>
      </c>
      <c r="C143" s="165">
        <v>0</v>
      </c>
      <c r="D143" s="165">
        <v>0</v>
      </c>
      <c r="E143" s="42"/>
      <c r="F143" s="51">
        <f t="shared" si="11"/>
        <v>0</v>
      </c>
      <c r="G143" s="51">
        <f t="shared" si="12"/>
        <v>0</v>
      </c>
      <c r="H143" s="23"/>
      <c r="I143" s="25"/>
      <c r="J143" s="25"/>
      <c r="K143" s="25"/>
      <c r="L143" s="23"/>
      <c r="M143" s="23"/>
      <c r="N143" s="23"/>
    </row>
    <row r="144" spans="1:14" x14ac:dyDescent="0.25">
      <c r="A144" s="25" t="s">
        <v>203</v>
      </c>
      <c r="B144" s="42" t="s">
        <v>178</v>
      </c>
      <c r="C144" s="165">
        <v>0</v>
      </c>
      <c r="D144" s="165">
        <v>0</v>
      </c>
      <c r="E144" s="42"/>
      <c r="F144" s="51">
        <f t="shared" si="11"/>
        <v>0</v>
      </c>
      <c r="G144" s="51">
        <f t="shared" si="12"/>
        <v>0</v>
      </c>
      <c r="H144" s="23"/>
      <c r="L144" s="23"/>
      <c r="M144" s="23"/>
    </row>
    <row r="145" spans="1:13" x14ac:dyDescent="0.25">
      <c r="A145" s="25" t="s">
        <v>204</v>
      </c>
      <c r="B145" s="42" t="s">
        <v>1682</v>
      </c>
      <c r="C145" s="165">
        <v>9825</v>
      </c>
      <c r="D145" s="165">
        <v>9825</v>
      </c>
      <c r="E145" s="42"/>
      <c r="F145" s="51">
        <f t="shared" si="11"/>
        <v>0.52975473395094952</v>
      </c>
      <c r="G145" s="51">
        <f t="shared" si="12"/>
        <v>0.54238221594606373</v>
      </c>
      <c r="H145" s="23"/>
      <c r="L145" s="23"/>
      <c r="M145" s="23"/>
    </row>
    <row r="146" spans="1:13" x14ac:dyDescent="0.25">
      <c r="A146" s="25" t="s">
        <v>205</v>
      </c>
      <c r="B146" s="42" t="s">
        <v>180</v>
      </c>
      <c r="C146" s="165">
        <v>0</v>
      </c>
      <c r="D146" s="165">
        <v>0</v>
      </c>
      <c r="E146" s="42"/>
      <c r="F146" s="51">
        <f t="shared" si="11"/>
        <v>0</v>
      </c>
      <c r="G146" s="51">
        <f t="shared" si="12"/>
        <v>0</v>
      </c>
      <c r="H146" s="23"/>
      <c r="L146" s="23"/>
      <c r="M146" s="23"/>
    </row>
    <row r="147" spans="1:13" x14ac:dyDescent="0.25">
      <c r="A147" s="25" t="s">
        <v>206</v>
      </c>
      <c r="B147" s="42" t="s">
        <v>1689</v>
      </c>
      <c r="C147" s="165">
        <v>0</v>
      </c>
      <c r="D147" s="165">
        <v>0</v>
      </c>
      <c r="E147" s="42"/>
      <c r="F147" s="51">
        <f>IF($C$155=0,"",IF(C147="[for completion]","",IF(C147="","",C147/$C$155)))</f>
        <v>0</v>
      </c>
      <c r="G147" s="51">
        <f>IF($D$155=0,"",IF(D147="[for completion]","",IF(D147="","",D147/$D$155)))</f>
        <v>0</v>
      </c>
      <c r="H147" s="23"/>
      <c r="L147" s="23"/>
      <c r="M147" s="23"/>
    </row>
    <row r="148" spans="1:13" x14ac:dyDescent="0.25">
      <c r="A148" s="25" t="s">
        <v>207</v>
      </c>
      <c r="B148" s="42" t="s">
        <v>182</v>
      </c>
      <c r="C148" s="165">
        <v>0</v>
      </c>
      <c r="D148" s="165">
        <v>0</v>
      </c>
      <c r="E148" s="42"/>
      <c r="F148" s="51">
        <f t="shared" ref="F148:F154" si="13">IF($C$155=0,"",IF(C148="[for completion]","",IF(C148="","",C148/$C$155)))</f>
        <v>0</v>
      </c>
      <c r="G148" s="51">
        <f t="shared" ref="G148:G154" si="14">IF($D$155=0,"",IF(D148="[for completion]","",IF(D148="","",D148/$D$155)))</f>
        <v>0</v>
      </c>
      <c r="H148" s="23"/>
      <c r="L148" s="23"/>
      <c r="M148" s="23"/>
    </row>
    <row r="149" spans="1:13" x14ac:dyDescent="0.25">
      <c r="A149" s="25" t="s">
        <v>208</v>
      </c>
      <c r="B149" s="42" t="s">
        <v>169</v>
      </c>
      <c r="C149" s="165">
        <v>134.84585433000001</v>
      </c>
      <c r="D149" s="165">
        <v>167.31151312</v>
      </c>
      <c r="E149" s="42"/>
      <c r="F149" s="51">
        <f t="shared" si="13"/>
        <v>7.2707612910918725E-3</v>
      </c>
      <c r="G149" s="51">
        <f t="shared" si="14"/>
        <v>9.2363144263933362E-3</v>
      </c>
      <c r="H149" s="23"/>
      <c r="L149" s="23"/>
      <c r="M149" s="23"/>
    </row>
    <row r="150" spans="1:13" x14ac:dyDescent="0.25">
      <c r="A150" s="25" t="s">
        <v>209</v>
      </c>
      <c r="B150" s="141" t="s">
        <v>1684</v>
      </c>
      <c r="C150" s="165">
        <v>0</v>
      </c>
      <c r="D150" s="165">
        <v>0</v>
      </c>
      <c r="E150" s="42"/>
      <c r="F150" s="51">
        <f t="shared" si="13"/>
        <v>0</v>
      </c>
      <c r="G150" s="51">
        <f t="shared" si="14"/>
        <v>0</v>
      </c>
      <c r="H150" s="23"/>
      <c r="L150" s="23"/>
      <c r="M150" s="23"/>
    </row>
    <row r="151" spans="1:13" x14ac:dyDescent="0.25">
      <c r="A151" s="25" t="s">
        <v>210</v>
      </c>
      <c r="B151" s="42" t="s">
        <v>184</v>
      </c>
      <c r="C151" s="165">
        <v>0</v>
      </c>
      <c r="D151" s="165">
        <v>0</v>
      </c>
      <c r="E151" s="42"/>
      <c r="F151" s="51">
        <f t="shared" si="13"/>
        <v>0</v>
      </c>
      <c r="G151" s="51">
        <f t="shared" si="14"/>
        <v>0</v>
      </c>
      <c r="H151" s="23"/>
      <c r="L151" s="23"/>
      <c r="M151" s="23"/>
    </row>
    <row r="152" spans="1:13" x14ac:dyDescent="0.25">
      <c r="A152" s="25" t="s">
        <v>211</v>
      </c>
      <c r="B152" s="42" t="s">
        <v>186</v>
      </c>
      <c r="C152" s="165">
        <v>0</v>
      </c>
      <c r="D152" s="165">
        <v>0</v>
      </c>
      <c r="E152" s="42"/>
      <c r="F152" s="51">
        <f t="shared" si="13"/>
        <v>0</v>
      </c>
      <c r="G152" s="51">
        <f t="shared" si="14"/>
        <v>0</v>
      </c>
      <c r="H152" s="23"/>
      <c r="L152" s="23"/>
      <c r="M152" s="23"/>
    </row>
    <row r="153" spans="1:13" x14ac:dyDescent="0.25">
      <c r="A153" s="25" t="s">
        <v>212</v>
      </c>
      <c r="B153" s="42" t="s">
        <v>1683</v>
      </c>
      <c r="C153" s="165">
        <v>0</v>
      </c>
      <c r="D153" s="165">
        <v>0</v>
      </c>
      <c r="E153" s="42"/>
      <c r="F153" s="51">
        <f t="shared" si="13"/>
        <v>0</v>
      </c>
      <c r="G153" s="51">
        <f t="shared" si="14"/>
        <v>0</v>
      </c>
      <c r="H153" s="23"/>
      <c r="L153" s="23"/>
      <c r="M153" s="23"/>
    </row>
    <row r="154" spans="1:13" x14ac:dyDescent="0.25">
      <c r="A154" s="25" t="s">
        <v>1686</v>
      </c>
      <c r="B154" s="42" t="s">
        <v>97</v>
      </c>
      <c r="C154" s="165">
        <v>0</v>
      </c>
      <c r="D154" s="165">
        <v>0</v>
      </c>
      <c r="E154" s="42"/>
      <c r="F154" s="51">
        <f t="shared" si="13"/>
        <v>0</v>
      </c>
      <c r="G154" s="51">
        <f t="shared" si="14"/>
        <v>0</v>
      </c>
      <c r="H154" s="23"/>
      <c r="L154" s="23"/>
      <c r="M154" s="23"/>
    </row>
    <row r="155" spans="1:13" x14ac:dyDescent="0.25">
      <c r="A155" s="25" t="s">
        <v>1690</v>
      </c>
      <c r="B155" s="59" t="s">
        <v>99</v>
      </c>
      <c r="C155" s="153">
        <f>SUM(C138:C154)</f>
        <v>18546.31845708</v>
      </c>
      <c r="D155" s="153">
        <f>SUM(D138:D154)</f>
        <v>18114.531987120001</v>
      </c>
      <c r="E155" s="42"/>
      <c r="F155" s="62">
        <f>SUM(F138:F154)</f>
        <v>0.99999999999999978</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15">IF($C$155=0,"",IF(C157="[for completion]","",IF(C157="","",C157/$C$155)))</f>
        <v/>
      </c>
      <c r="G157" s="51" t="str">
        <f t="shared" ref="G157:G162" si="16">IF($D$155=0,"",IF(D157="[for completion]","",IF(D157="","",D157/$D$155)))</f>
        <v/>
      </c>
      <c r="H157" s="23"/>
      <c r="L157" s="23"/>
      <c r="M157" s="23"/>
    </row>
    <row r="158" spans="1:13" outlineLevel="1" x14ac:dyDescent="0.25">
      <c r="A158" s="25" t="s">
        <v>215</v>
      </c>
      <c r="B158" s="54" t="s">
        <v>101</v>
      </c>
      <c r="E158" s="42"/>
      <c r="F158" s="51" t="str">
        <f t="shared" si="15"/>
        <v/>
      </c>
      <c r="G158" s="51" t="str">
        <f t="shared" si="16"/>
        <v/>
      </c>
      <c r="H158" s="23"/>
      <c r="L158" s="23"/>
      <c r="M158" s="23"/>
    </row>
    <row r="159" spans="1:13" outlineLevel="1" x14ac:dyDescent="0.25">
      <c r="A159" s="25" t="s">
        <v>216</v>
      </c>
      <c r="B159" s="54" t="s">
        <v>101</v>
      </c>
      <c r="E159" s="42"/>
      <c r="F159" s="51" t="str">
        <f t="shared" si="15"/>
        <v/>
      </c>
      <c r="G159" s="51" t="str">
        <f t="shared" si="16"/>
        <v/>
      </c>
      <c r="H159" s="23"/>
      <c r="L159" s="23"/>
      <c r="M159" s="23"/>
    </row>
    <row r="160" spans="1:13" outlineLevel="1" x14ac:dyDescent="0.25">
      <c r="A160" s="25" t="s">
        <v>217</v>
      </c>
      <c r="B160" s="54" t="s">
        <v>101</v>
      </c>
      <c r="E160" s="42"/>
      <c r="F160" s="51" t="str">
        <f t="shared" si="15"/>
        <v/>
      </c>
      <c r="G160" s="51" t="str">
        <f t="shared" si="16"/>
        <v/>
      </c>
      <c r="H160" s="23"/>
      <c r="L160" s="23"/>
      <c r="M160" s="23"/>
    </row>
    <row r="161" spans="1:13" outlineLevel="1" x14ac:dyDescent="0.25">
      <c r="A161" s="25" t="s">
        <v>218</v>
      </c>
      <c r="B161" s="54" t="s">
        <v>101</v>
      </c>
      <c r="E161" s="42"/>
      <c r="F161" s="51" t="str">
        <f t="shared" si="15"/>
        <v/>
      </c>
      <c r="G161" s="51" t="str">
        <f t="shared" si="16"/>
        <v/>
      </c>
      <c r="H161" s="23"/>
      <c r="L161" s="23"/>
      <c r="M161" s="23"/>
    </row>
    <row r="162" spans="1:13" outlineLevel="1" x14ac:dyDescent="0.25">
      <c r="A162" s="25" t="s">
        <v>219</v>
      </c>
      <c r="B162" s="54" t="s">
        <v>101</v>
      </c>
      <c r="E162" s="42"/>
      <c r="F162" s="51" t="str">
        <f t="shared" si="15"/>
        <v/>
      </c>
      <c r="G162" s="51" t="str">
        <f t="shared" si="16"/>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11721.318457079999</v>
      </c>
      <c r="D164" s="165">
        <v>11289.531987119999</v>
      </c>
      <c r="E164" s="63"/>
      <c r="F164" s="51">
        <f>IF($C$167=0,"",IF(C164="[for completion]","",IF(C164="","",C164/$C$167)))</f>
        <v>0.63200243672109602</v>
      </c>
      <c r="G164" s="51">
        <f>IF($D$167=0,"",IF(D164="[for completion]","",IF(D164="","",D164/$D$167)))</f>
        <v>0.62323067441914659</v>
      </c>
      <c r="H164" s="23"/>
      <c r="L164" s="23"/>
      <c r="M164" s="23"/>
    </row>
    <row r="165" spans="1:13" x14ac:dyDescent="0.25">
      <c r="A165" s="25" t="s">
        <v>224</v>
      </c>
      <c r="B165" s="23" t="s">
        <v>225</v>
      </c>
      <c r="C165" s="165">
        <v>6825</v>
      </c>
      <c r="D165" s="165">
        <v>6825</v>
      </c>
      <c r="E165" s="63"/>
      <c r="F165" s="51">
        <f>IF($C$167=0,"",IF(C165="[for completion]","",IF(C165="","",C165/$C$167)))</f>
        <v>0.36799756327890387</v>
      </c>
      <c r="G165" s="51">
        <f>IF($D$167=0,"",IF(D165="[for completion]","",IF(D165="","",D165/$D$167)))</f>
        <v>0.37676932558085352</v>
      </c>
      <c r="H165" s="23"/>
      <c r="L165" s="23"/>
      <c r="M165" s="23"/>
    </row>
    <row r="166" spans="1:13" x14ac:dyDescent="0.25">
      <c r="A166" s="25" t="s">
        <v>226</v>
      </c>
      <c r="B166" s="23" t="s">
        <v>97</v>
      </c>
      <c r="C166" s="165">
        <v>0</v>
      </c>
      <c r="D166" s="165">
        <v>0</v>
      </c>
      <c r="E166" s="63"/>
      <c r="F166" s="51">
        <f>IF($C$167=0,"",IF(C166="[for completion]","",IF(C166="","",C166/$C$167)))</f>
        <v>0</v>
      </c>
      <c r="G166" s="51">
        <f>IF($D$167=0,"",IF(D166="[for completion]","",IF(D166="","",D166/$D$167)))</f>
        <v>0</v>
      </c>
      <c r="H166" s="23"/>
      <c r="L166" s="23"/>
      <c r="M166" s="23"/>
    </row>
    <row r="167" spans="1:13" x14ac:dyDescent="0.25">
      <c r="A167" s="25" t="s">
        <v>227</v>
      </c>
      <c r="B167" s="64" t="s">
        <v>99</v>
      </c>
      <c r="C167" s="172">
        <f>SUM(C164:C166)</f>
        <v>18546.31845708</v>
      </c>
      <c r="D167" s="172">
        <f>SUM(D164:D166)</f>
        <v>18114.531987119997</v>
      </c>
      <c r="E167" s="63"/>
      <c r="F167" s="63">
        <f>SUM(F164:F166)</f>
        <v>0.99999999999999989</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f>C56</f>
        <v>3237.532209</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17">IF($C$179=0,"",IF(C177="[for completion]","",C177/$C$179))</f>
        <v>0</v>
      </c>
      <c r="G177" s="51"/>
      <c r="H177" s="23"/>
      <c r="L177" s="23"/>
      <c r="M177" s="23"/>
    </row>
    <row r="178" spans="1:13" x14ac:dyDescent="0.25">
      <c r="A178" s="25" t="s">
        <v>241</v>
      </c>
      <c r="B178" s="42" t="s">
        <v>97</v>
      </c>
      <c r="C178" s="165">
        <v>0</v>
      </c>
      <c r="E178" s="53"/>
      <c r="F178" s="51">
        <f t="shared" si="17"/>
        <v>0</v>
      </c>
      <c r="G178" s="51"/>
      <c r="H178" s="23"/>
      <c r="L178" s="23"/>
      <c r="M178" s="23"/>
    </row>
    <row r="179" spans="1:13" x14ac:dyDescent="0.25">
      <c r="A179" s="25" t="s">
        <v>10</v>
      </c>
      <c r="B179" s="59" t="s">
        <v>99</v>
      </c>
      <c r="C179" s="165">
        <f>SUM(C174:C178)</f>
        <v>3237.532209</v>
      </c>
      <c r="E179" s="53"/>
      <c r="F179" s="53">
        <f>SUM(F174:F178)</f>
        <v>1</v>
      </c>
      <c r="G179" s="51"/>
      <c r="H179" s="23"/>
      <c r="L179" s="23"/>
      <c r="M179" s="23"/>
    </row>
    <row r="180" spans="1:13" outlineLevel="1" x14ac:dyDescent="0.25">
      <c r="A180" s="25" t="s">
        <v>242</v>
      </c>
      <c r="B180" s="65" t="s">
        <v>243</v>
      </c>
      <c r="E180" s="53"/>
      <c r="F180" s="51">
        <f t="shared" si="17"/>
        <v>0</v>
      </c>
      <c r="G180" s="51"/>
      <c r="H180" s="23"/>
      <c r="L180" s="23"/>
      <c r="M180" s="23"/>
    </row>
    <row r="181" spans="1:13" s="65" customFormat="1" ht="30" outlineLevel="1" x14ac:dyDescent="0.25">
      <c r="A181" s="25" t="s">
        <v>244</v>
      </c>
      <c r="B181" s="65" t="s">
        <v>245</v>
      </c>
      <c r="F181" s="51">
        <f t="shared" si="17"/>
        <v>0</v>
      </c>
    </row>
    <row r="182" spans="1:13" ht="30" outlineLevel="1" x14ac:dyDescent="0.25">
      <c r="A182" s="25" t="s">
        <v>246</v>
      </c>
      <c r="B182" s="65" t="s">
        <v>247</v>
      </c>
      <c r="E182" s="53"/>
      <c r="F182" s="51">
        <f t="shared" si="17"/>
        <v>0</v>
      </c>
      <c r="G182" s="51"/>
      <c r="H182" s="23"/>
      <c r="L182" s="23"/>
      <c r="M182" s="23"/>
    </row>
    <row r="183" spans="1:13" outlineLevel="1" x14ac:dyDescent="0.25">
      <c r="A183" s="25" t="s">
        <v>248</v>
      </c>
      <c r="B183" s="65" t="s">
        <v>249</v>
      </c>
      <c r="E183" s="53"/>
      <c r="F183" s="51">
        <f t="shared" si="17"/>
        <v>0</v>
      </c>
      <c r="G183" s="51"/>
      <c r="H183" s="23"/>
      <c r="L183" s="23"/>
      <c r="M183" s="23"/>
    </row>
    <row r="184" spans="1:13" s="65" customFormat="1" ht="30" outlineLevel="1" x14ac:dyDescent="0.25">
      <c r="A184" s="25" t="s">
        <v>250</v>
      </c>
      <c r="B184" s="65" t="s">
        <v>251</v>
      </c>
      <c r="F184" s="51">
        <f t="shared" si="17"/>
        <v>0</v>
      </c>
    </row>
    <row r="185" spans="1:13" ht="30" outlineLevel="1" x14ac:dyDescent="0.25">
      <c r="A185" s="25" t="s">
        <v>252</v>
      </c>
      <c r="B185" s="65" t="s">
        <v>253</v>
      </c>
      <c r="E185" s="53"/>
      <c r="F185" s="51">
        <f t="shared" si="17"/>
        <v>0</v>
      </c>
      <c r="G185" s="51"/>
      <c r="H185" s="23"/>
      <c r="L185" s="23"/>
      <c r="M185" s="23"/>
    </row>
    <row r="186" spans="1:13" outlineLevel="1" x14ac:dyDescent="0.25">
      <c r="A186" s="25" t="s">
        <v>254</v>
      </c>
      <c r="B186" s="65" t="s">
        <v>255</v>
      </c>
      <c r="E186" s="53"/>
      <c r="F186" s="51">
        <f t="shared" si="17"/>
        <v>0</v>
      </c>
      <c r="G186" s="51"/>
      <c r="H186" s="23"/>
      <c r="L186" s="23"/>
      <c r="M186" s="23"/>
    </row>
    <row r="187" spans="1:13" outlineLevel="1" x14ac:dyDescent="0.25">
      <c r="A187" s="25" t="s">
        <v>256</v>
      </c>
      <c r="B187" s="65" t="s">
        <v>257</v>
      </c>
      <c r="E187" s="53"/>
      <c r="F187" s="51">
        <f t="shared" si="17"/>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f>C174</f>
        <v>3237.532209</v>
      </c>
      <c r="E193" s="50"/>
      <c r="F193" s="51">
        <f t="shared" ref="F193:F206" si="18">IF($C$208=0,"",IF(C193="[for completion]","",C193/$C$208))</f>
        <v>1</v>
      </c>
      <c r="G193" s="51"/>
      <c r="H193" s="23"/>
      <c r="L193" s="23"/>
      <c r="M193" s="23"/>
    </row>
    <row r="194" spans="1:13" x14ac:dyDescent="0.25">
      <c r="A194" s="25" t="s">
        <v>265</v>
      </c>
      <c r="B194" s="42" t="s">
        <v>266</v>
      </c>
      <c r="C194" s="165">
        <v>0</v>
      </c>
      <c r="E194" s="53"/>
      <c r="F194" s="51">
        <f t="shared" si="18"/>
        <v>0</v>
      </c>
      <c r="G194" s="53"/>
      <c r="H194" s="23"/>
      <c r="L194" s="23"/>
      <c r="M194" s="23"/>
    </row>
    <row r="195" spans="1:13" x14ac:dyDescent="0.25">
      <c r="A195" s="25" t="s">
        <v>267</v>
      </c>
      <c r="B195" s="42" t="s">
        <v>268</v>
      </c>
      <c r="C195" s="165">
        <v>0</v>
      </c>
      <c r="E195" s="53"/>
      <c r="F195" s="51">
        <f t="shared" si="18"/>
        <v>0</v>
      </c>
      <c r="G195" s="53"/>
      <c r="H195" s="23"/>
      <c r="L195" s="23"/>
      <c r="M195" s="23"/>
    </row>
    <row r="196" spans="1:13" x14ac:dyDescent="0.25">
      <c r="A196" s="25" t="s">
        <v>269</v>
      </c>
      <c r="B196" s="42" t="s">
        <v>270</v>
      </c>
      <c r="C196" s="165">
        <v>0</v>
      </c>
      <c r="E196" s="53"/>
      <c r="F196" s="51">
        <f t="shared" si="18"/>
        <v>0</v>
      </c>
      <c r="G196" s="53"/>
      <c r="H196" s="23"/>
      <c r="L196" s="23"/>
      <c r="M196" s="23"/>
    </row>
    <row r="197" spans="1:13" x14ac:dyDescent="0.25">
      <c r="A197" s="25" t="s">
        <v>271</v>
      </c>
      <c r="B197" s="42" t="s">
        <v>272</v>
      </c>
      <c r="C197" s="165">
        <v>0</v>
      </c>
      <c r="E197" s="53"/>
      <c r="F197" s="51">
        <f t="shared" si="18"/>
        <v>0</v>
      </c>
      <c r="G197" s="53"/>
      <c r="H197" s="23"/>
      <c r="L197" s="23"/>
      <c r="M197" s="23"/>
    </row>
    <row r="198" spans="1:13" x14ac:dyDescent="0.25">
      <c r="A198" s="25" t="s">
        <v>273</v>
      </c>
      <c r="B198" s="42" t="s">
        <v>274</v>
      </c>
      <c r="C198" s="165">
        <v>0</v>
      </c>
      <c r="E198" s="53"/>
      <c r="F198" s="51">
        <f t="shared" si="18"/>
        <v>0</v>
      </c>
      <c r="G198" s="53"/>
      <c r="H198" s="23"/>
      <c r="L198" s="23"/>
      <c r="M198" s="23"/>
    </row>
    <row r="199" spans="1:13" x14ac:dyDescent="0.25">
      <c r="A199" s="25" t="s">
        <v>275</v>
      </c>
      <c r="B199" s="42" t="s">
        <v>276</v>
      </c>
      <c r="C199" s="165">
        <v>0</v>
      </c>
      <c r="E199" s="53"/>
      <c r="F199" s="51">
        <f t="shared" si="18"/>
        <v>0</v>
      </c>
      <c r="G199" s="53"/>
      <c r="H199" s="23"/>
      <c r="L199" s="23"/>
      <c r="M199" s="23"/>
    </row>
    <row r="200" spans="1:13" x14ac:dyDescent="0.25">
      <c r="A200" s="25" t="s">
        <v>277</v>
      </c>
      <c r="B200" s="42" t="s">
        <v>12</v>
      </c>
      <c r="C200" s="165">
        <v>0</v>
      </c>
      <c r="E200" s="53"/>
      <c r="F200" s="51">
        <f t="shared" si="18"/>
        <v>0</v>
      </c>
      <c r="G200" s="53"/>
      <c r="H200" s="23"/>
      <c r="L200" s="23"/>
      <c r="M200" s="23"/>
    </row>
    <row r="201" spans="1:13" x14ac:dyDescent="0.25">
      <c r="A201" s="25" t="s">
        <v>278</v>
      </c>
      <c r="B201" s="42" t="s">
        <v>279</v>
      </c>
      <c r="C201" s="165">
        <v>0</v>
      </c>
      <c r="E201" s="53"/>
      <c r="F201" s="51">
        <f t="shared" si="18"/>
        <v>0</v>
      </c>
      <c r="G201" s="53"/>
      <c r="H201" s="23"/>
      <c r="L201" s="23"/>
      <c r="M201" s="23"/>
    </row>
    <row r="202" spans="1:13" x14ac:dyDescent="0.25">
      <c r="A202" s="25" t="s">
        <v>280</v>
      </c>
      <c r="B202" s="42" t="s">
        <v>281</v>
      </c>
      <c r="C202" s="165">
        <v>0</v>
      </c>
      <c r="E202" s="53"/>
      <c r="F202" s="51">
        <f t="shared" si="18"/>
        <v>0</v>
      </c>
      <c r="G202" s="53"/>
      <c r="H202" s="23"/>
      <c r="L202" s="23"/>
      <c r="M202" s="23"/>
    </row>
    <row r="203" spans="1:13" x14ac:dyDescent="0.25">
      <c r="A203" s="25" t="s">
        <v>282</v>
      </c>
      <c r="B203" s="42" t="s">
        <v>283</v>
      </c>
      <c r="C203" s="165">
        <v>0</v>
      </c>
      <c r="E203" s="53"/>
      <c r="F203" s="51">
        <f t="shared" si="18"/>
        <v>0</v>
      </c>
      <c r="G203" s="53"/>
      <c r="H203" s="23"/>
      <c r="L203" s="23"/>
      <c r="M203" s="23"/>
    </row>
    <row r="204" spans="1:13" x14ac:dyDescent="0.25">
      <c r="A204" s="25" t="s">
        <v>284</v>
      </c>
      <c r="B204" s="42" t="s">
        <v>285</v>
      </c>
      <c r="C204" s="165">
        <v>0</v>
      </c>
      <c r="E204" s="53"/>
      <c r="F204" s="51">
        <f t="shared" si="18"/>
        <v>0</v>
      </c>
      <c r="G204" s="53"/>
      <c r="H204" s="23"/>
      <c r="L204" s="23"/>
      <c r="M204" s="23"/>
    </row>
    <row r="205" spans="1:13" x14ac:dyDescent="0.25">
      <c r="A205" s="25" t="s">
        <v>286</v>
      </c>
      <c r="B205" s="42" t="s">
        <v>287</v>
      </c>
      <c r="C205" s="165">
        <v>0</v>
      </c>
      <c r="E205" s="53"/>
      <c r="F205" s="51">
        <f t="shared" si="18"/>
        <v>0</v>
      </c>
      <c r="G205" s="53"/>
      <c r="H205" s="23"/>
      <c r="L205" s="23"/>
      <c r="M205" s="23"/>
    </row>
    <row r="206" spans="1:13" x14ac:dyDescent="0.25">
      <c r="A206" s="25" t="s">
        <v>288</v>
      </c>
      <c r="B206" s="42" t="s">
        <v>97</v>
      </c>
      <c r="C206" s="165">
        <v>0</v>
      </c>
      <c r="E206" s="53"/>
      <c r="F206" s="51">
        <f t="shared" si="18"/>
        <v>0</v>
      </c>
      <c r="G206" s="53"/>
      <c r="H206" s="23"/>
      <c r="L206" s="23"/>
      <c r="M206" s="23"/>
    </row>
    <row r="207" spans="1:13" x14ac:dyDescent="0.25">
      <c r="A207" s="25" t="s">
        <v>289</v>
      </c>
      <c r="B207" s="52" t="s">
        <v>290</v>
      </c>
      <c r="C207" s="165">
        <f>C193</f>
        <v>3237.532209</v>
      </c>
      <c r="E207" s="53"/>
      <c r="F207" s="51"/>
      <c r="G207" s="53"/>
      <c r="H207" s="23"/>
      <c r="L207" s="23"/>
      <c r="M207" s="23"/>
    </row>
    <row r="208" spans="1:13" x14ac:dyDescent="0.25">
      <c r="A208" s="25" t="s">
        <v>291</v>
      </c>
      <c r="B208" s="59" t="s">
        <v>99</v>
      </c>
      <c r="C208" s="165">
        <f>SUM(C193:C206)</f>
        <v>3237.532209</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19">IF($C$208=0,"",IF(C210="[for completion]","",C210/$C$208))</f>
        <v>0</v>
      </c>
      <c r="G210" s="53"/>
      <c r="H210" s="23"/>
      <c r="L210" s="23"/>
      <c r="M210" s="23"/>
    </row>
    <row r="211" spans="1:13" outlineLevel="1" x14ac:dyDescent="0.25">
      <c r="A211" s="25" t="s">
        <v>294</v>
      </c>
      <c r="B211" s="54" t="s">
        <v>101</v>
      </c>
      <c r="E211" s="53"/>
      <c r="F211" s="51">
        <f t="shared" si="19"/>
        <v>0</v>
      </c>
      <c r="G211" s="53"/>
      <c r="H211" s="23"/>
      <c r="L211" s="23"/>
      <c r="M211" s="23"/>
    </row>
    <row r="212" spans="1:13" outlineLevel="1" x14ac:dyDescent="0.25">
      <c r="A212" s="25" t="s">
        <v>295</v>
      </c>
      <c r="B212" s="54" t="s">
        <v>101</v>
      </c>
      <c r="E212" s="53"/>
      <c r="F212" s="51">
        <f t="shared" si="19"/>
        <v>0</v>
      </c>
      <c r="G212" s="53"/>
      <c r="H212" s="23"/>
      <c r="L212" s="23"/>
      <c r="M212" s="23"/>
    </row>
    <row r="213" spans="1:13" outlineLevel="1" x14ac:dyDescent="0.25">
      <c r="A213" s="25" t="s">
        <v>296</v>
      </c>
      <c r="B213" s="54" t="s">
        <v>101</v>
      </c>
      <c r="E213" s="53"/>
      <c r="F213" s="51">
        <f t="shared" si="19"/>
        <v>0</v>
      </c>
      <c r="G213" s="53"/>
      <c r="H213" s="23"/>
      <c r="L213" s="23"/>
      <c r="M213" s="23"/>
    </row>
    <row r="214" spans="1:13" outlineLevel="1" x14ac:dyDescent="0.25">
      <c r="A214" s="25" t="s">
        <v>297</v>
      </c>
      <c r="B214" s="54" t="s">
        <v>101</v>
      </c>
      <c r="E214" s="53"/>
      <c r="F214" s="51">
        <f t="shared" si="19"/>
        <v>0</v>
      </c>
      <c r="G214" s="53"/>
      <c r="H214" s="23"/>
      <c r="L214" s="23"/>
      <c r="M214" s="23"/>
    </row>
    <row r="215" spans="1:13" outlineLevel="1" x14ac:dyDescent="0.25">
      <c r="A215" s="25" t="s">
        <v>298</v>
      </c>
      <c r="B215" s="54" t="s">
        <v>101</v>
      </c>
      <c r="E215" s="53"/>
      <c r="F215" s="51">
        <f t="shared" si="19"/>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f>C193</f>
        <v>3237.532209</v>
      </c>
      <c r="E217" s="63"/>
      <c r="F217" s="51">
        <f>IF($C$38=0,"",IF(C217="[for completion]","",IF(C217="","",C217/$C$38)))</f>
        <v>0.12226683191602102</v>
      </c>
      <c r="G217" s="51">
        <f>IF($C$39=0,"",IF(C217="[for completion]","",IF(C217="","",C217/$C$39)))</f>
        <v>0.17872568892883539</v>
      </c>
      <c r="H217" s="23"/>
      <c r="L217" s="23"/>
      <c r="M217" s="23"/>
    </row>
    <row r="218" spans="1:13" x14ac:dyDescent="0.25">
      <c r="A218" s="25" t="s">
        <v>302</v>
      </c>
      <c r="B218" s="21" t="s">
        <v>303</v>
      </c>
      <c r="C218" s="165">
        <v>0</v>
      </c>
      <c r="E218" s="63"/>
      <c r="F218" s="51">
        <f>IF($C$38=0,"",IF(C218="[for completion]","",IF(C218="","",C218/$C$38)))</f>
        <v>0</v>
      </c>
      <c r="G218" s="51">
        <f>IF($C$39=0,"",IF(C218="[for completion]","",IF(C218="","",C218/$C$39)))</f>
        <v>0</v>
      </c>
      <c r="H218" s="23"/>
      <c r="L218" s="23"/>
      <c r="M218" s="23"/>
    </row>
    <row r="219" spans="1:13" x14ac:dyDescent="0.25">
      <c r="A219" s="25" t="s">
        <v>304</v>
      </c>
      <c r="B219" s="21" t="s">
        <v>97</v>
      </c>
      <c r="C219" s="165">
        <v>0</v>
      </c>
      <c r="E219" s="63"/>
      <c r="F219" s="51">
        <f>IF($C$38=0,"",IF(C219="[for completion]","",IF(C219="","",C219/$C$38)))</f>
        <v>0</v>
      </c>
      <c r="G219" s="51">
        <f>IF($C$39=0,"",IF(C219="[for completion]","",IF(C219="","",C219/$C$39)))</f>
        <v>0</v>
      </c>
      <c r="H219" s="23"/>
      <c r="L219" s="23"/>
      <c r="M219" s="23"/>
    </row>
    <row r="220" spans="1:13" x14ac:dyDescent="0.25">
      <c r="A220" s="25" t="s">
        <v>305</v>
      </c>
      <c r="B220" s="59" t="s">
        <v>99</v>
      </c>
      <c r="C220" s="165">
        <f>SUM(C217:C219)</f>
        <v>3237.532209</v>
      </c>
      <c r="E220" s="63"/>
      <c r="F220" s="62">
        <f>SUM(F217:F219)</f>
        <v>0.12226683191602102</v>
      </c>
      <c r="G220" s="62">
        <f>SUM(G217:G219)</f>
        <v>0.17872568892883539</v>
      </c>
      <c r="H220" s="23"/>
      <c r="L220" s="23"/>
      <c r="M220" s="23"/>
    </row>
    <row r="221" spans="1:13" outlineLevel="1" x14ac:dyDescent="0.25">
      <c r="A221" s="25" t="s">
        <v>306</v>
      </c>
      <c r="B221" s="54" t="s">
        <v>101</v>
      </c>
      <c r="E221" s="63"/>
      <c r="F221" s="51" t="str">
        <f t="shared" ref="F221:F227" si="20">IF($C$38=0,"",IF(C221="[for completion]","",IF(C221="","",C221/$C$38)))</f>
        <v/>
      </c>
      <c r="G221" s="51" t="str">
        <f t="shared" ref="G221:G227" si="21">IF($C$39=0,"",IF(C221="[for completion]","",IF(C221="","",C221/$C$39)))</f>
        <v/>
      </c>
      <c r="H221" s="23"/>
      <c r="L221" s="23"/>
      <c r="M221" s="23"/>
    </row>
    <row r="222" spans="1:13" outlineLevel="1" x14ac:dyDescent="0.25">
      <c r="A222" s="25" t="s">
        <v>307</v>
      </c>
      <c r="B222" s="54" t="s">
        <v>101</v>
      </c>
      <c r="E222" s="63"/>
      <c r="F222" s="51" t="str">
        <f t="shared" si="20"/>
        <v/>
      </c>
      <c r="G222" s="51" t="str">
        <f t="shared" si="21"/>
        <v/>
      </c>
      <c r="H222" s="23"/>
      <c r="L222" s="23"/>
      <c r="M222" s="23"/>
    </row>
    <row r="223" spans="1:13" outlineLevel="1" x14ac:dyDescent="0.25">
      <c r="A223" s="25" t="s">
        <v>308</v>
      </c>
      <c r="B223" s="54" t="s">
        <v>101</v>
      </c>
      <c r="E223" s="63"/>
      <c r="F223" s="51" t="str">
        <f t="shared" si="20"/>
        <v/>
      </c>
      <c r="G223" s="51" t="str">
        <f t="shared" si="21"/>
        <v/>
      </c>
      <c r="H223" s="23"/>
      <c r="L223" s="23"/>
      <c r="M223" s="23"/>
    </row>
    <row r="224" spans="1:13" outlineLevel="1" x14ac:dyDescent="0.25">
      <c r="A224" s="25" t="s">
        <v>309</v>
      </c>
      <c r="B224" s="54" t="s">
        <v>101</v>
      </c>
      <c r="E224" s="63"/>
      <c r="F224" s="51" t="str">
        <f t="shared" si="20"/>
        <v/>
      </c>
      <c r="G224" s="51" t="str">
        <f t="shared" si="21"/>
        <v/>
      </c>
      <c r="H224" s="23"/>
      <c r="L224" s="23"/>
      <c r="M224" s="23"/>
    </row>
    <row r="225" spans="1:14" outlineLevel="1" x14ac:dyDescent="0.25">
      <c r="A225" s="25" t="s">
        <v>310</v>
      </c>
      <c r="B225" s="54" t="s">
        <v>101</v>
      </c>
      <c r="E225" s="63"/>
      <c r="F225" s="51" t="str">
        <f t="shared" si="20"/>
        <v/>
      </c>
      <c r="G225" s="51" t="str">
        <f t="shared" si="21"/>
        <v/>
      </c>
      <c r="H225" s="23"/>
      <c r="L225" s="23"/>
      <c r="M225" s="23"/>
    </row>
    <row r="226" spans="1:14" outlineLevel="1" x14ac:dyDescent="0.25">
      <c r="A226" s="25" t="s">
        <v>311</v>
      </c>
      <c r="B226" s="54" t="s">
        <v>101</v>
      </c>
      <c r="E226" s="42"/>
      <c r="F226" s="51" t="str">
        <f t="shared" si="20"/>
        <v/>
      </c>
      <c r="G226" s="51" t="str">
        <f t="shared" si="21"/>
        <v/>
      </c>
      <c r="H226" s="23"/>
      <c r="L226" s="23"/>
      <c r="M226" s="23"/>
    </row>
    <row r="227" spans="1:14" outlineLevel="1" x14ac:dyDescent="0.25">
      <c r="A227" s="25" t="s">
        <v>312</v>
      </c>
      <c r="B227" s="54" t="s">
        <v>101</v>
      </c>
      <c r="E227" s="63"/>
      <c r="F227" s="51" t="str">
        <f t="shared" si="20"/>
        <v/>
      </c>
      <c r="G227" s="51" t="str">
        <f t="shared" si="21"/>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22841.674706000002</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abSelected="1" zoomScale="80" zoomScaleNormal="80" workbookViewId="0">
      <selection activeCell="K15" sqref="K15"/>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23241.7</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23241.7</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241283</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0.12349304161866259</v>
      </c>
      <c r="D99" s="143">
        <v>0</v>
      </c>
      <c r="E99" s="143"/>
      <c r="F99" s="166">
        <f>C99</f>
        <v>0.12349304161866259</v>
      </c>
      <c r="G99" s="108"/>
    </row>
    <row r="100" spans="1:7" x14ac:dyDescent="0.25">
      <c r="A100" s="108" t="s">
        <v>611</v>
      </c>
      <c r="B100" s="129" t="s">
        <v>1715</v>
      </c>
      <c r="C100" s="166">
        <v>4.6287949710994862E-2</v>
      </c>
      <c r="D100" s="143">
        <v>0</v>
      </c>
      <c r="E100" s="143"/>
      <c r="F100" s="166">
        <f t="shared" ref="F100:F110" si="1">C100</f>
        <v>4.6287949710994862E-2</v>
      </c>
      <c r="G100" s="108"/>
    </row>
    <row r="101" spans="1:7" x14ac:dyDescent="0.25">
      <c r="A101" s="108" t="s">
        <v>612</v>
      </c>
      <c r="B101" s="129" t="s">
        <v>1716</v>
      </c>
      <c r="C101" s="166">
        <v>0.20505752243066216</v>
      </c>
      <c r="D101" s="143">
        <v>0</v>
      </c>
      <c r="E101" s="143"/>
      <c r="F101" s="166">
        <f t="shared" si="1"/>
        <v>0.20505752243066216</v>
      </c>
      <c r="G101" s="108"/>
    </row>
    <row r="102" spans="1:7" x14ac:dyDescent="0.25">
      <c r="A102" s="108" t="s">
        <v>613</v>
      </c>
      <c r="B102" s="129" t="s">
        <v>1717</v>
      </c>
      <c r="C102" s="166">
        <v>1.8743067482742484E-2</v>
      </c>
      <c r="D102" s="143">
        <v>0</v>
      </c>
      <c r="E102" s="143"/>
      <c r="F102" s="166">
        <f t="shared" si="1"/>
        <v>1.8743067482742484E-2</v>
      </c>
      <c r="G102" s="108"/>
    </row>
    <row r="103" spans="1:7" x14ac:dyDescent="0.25">
      <c r="A103" s="108" t="s">
        <v>614</v>
      </c>
      <c r="B103" s="129" t="s">
        <v>1718</v>
      </c>
      <c r="C103" s="166">
        <v>7.1303119846997456E-2</v>
      </c>
      <c r="D103" s="143">
        <v>0</v>
      </c>
      <c r="E103" s="143"/>
      <c r="F103" s="166">
        <f t="shared" si="1"/>
        <v>7.1303119846997456E-2</v>
      </c>
      <c r="G103" s="108"/>
    </row>
    <row r="104" spans="1:7" x14ac:dyDescent="0.25">
      <c r="A104" s="108" t="s">
        <v>615</v>
      </c>
      <c r="B104" s="129" t="s">
        <v>1719</v>
      </c>
      <c r="C104" s="166">
        <v>3.808361250524752E-2</v>
      </c>
      <c r="D104" s="143">
        <v>0</v>
      </c>
      <c r="E104" s="143"/>
      <c r="F104" s="166">
        <f t="shared" si="1"/>
        <v>3.808361250524752E-2</v>
      </c>
      <c r="G104" s="108"/>
    </row>
    <row r="105" spans="1:7" x14ac:dyDescent="0.25">
      <c r="A105" s="108" t="s">
        <v>616</v>
      </c>
      <c r="B105" s="129" t="s">
        <v>1720</v>
      </c>
      <c r="C105" s="166">
        <v>0.2175426638662655</v>
      </c>
      <c r="D105" s="143">
        <v>0</v>
      </c>
      <c r="E105" s="143"/>
      <c r="F105" s="166">
        <f t="shared" si="1"/>
        <v>0.2175426638662655</v>
      </c>
      <c r="G105" s="108"/>
    </row>
    <row r="106" spans="1:7" x14ac:dyDescent="0.25">
      <c r="A106" s="108" t="s">
        <v>617</v>
      </c>
      <c r="B106" s="129" t="s">
        <v>1721</v>
      </c>
      <c r="C106" s="166">
        <v>8.0124224763655938E-2</v>
      </c>
      <c r="D106" s="143">
        <v>0</v>
      </c>
      <c r="E106" s="143"/>
      <c r="F106" s="166">
        <f t="shared" si="1"/>
        <v>8.0124224763655938E-2</v>
      </c>
      <c r="G106" s="108"/>
    </row>
    <row r="107" spans="1:7" x14ac:dyDescent="0.25">
      <c r="A107" s="108" t="s">
        <v>618</v>
      </c>
      <c r="B107" s="129" t="s">
        <v>1722</v>
      </c>
      <c r="C107" s="166">
        <v>7.4563602293254247E-2</v>
      </c>
      <c r="D107" s="143">
        <v>0</v>
      </c>
      <c r="E107" s="143"/>
      <c r="F107" s="166">
        <f t="shared" si="1"/>
        <v>7.4563602293254247E-2</v>
      </c>
      <c r="G107" s="108"/>
    </row>
    <row r="108" spans="1:7" x14ac:dyDescent="0.25">
      <c r="A108" s="108" t="s">
        <v>619</v>
      </c>
      <c r="B108" s="129" t="s">
        <v>1723</v>
      </c>
      <c r="C108" s="166">
        <v>3.2542001860643377E-2</v>
      </c>
      <c r="D108" s="143">
        <v>0</v>
      </c>
      <c r="E108" s="143"/>
      <c r="F108" s="166">
        <f t="shared" si="1"/>
        <v>3.2542001860643377E-2</v>
      </c>
      <c r="G108" s="108"/>
    </row>
    <row r="109" spans="1:7" x14ac:dyDescent="0.25">
      <c r="A109" s="108" t="s">
        <v>620</v>
      </c>
      <c r="B109" s="129" t="s">
        <v>1724</v>
      </c>
      <c r="C109" s="166">
        <v>4.8630641158631922E-2</v>
      </c>
      <c r="D109" s="143">
        <v>0</v>
      </c>
      <c r="E109" s="143"/>
      <c r="F109" s="166">
        <f t="shared" si="1"/>
        <v>4.8630641158631922E-2</v>
      </c>
      <c r="G109" s="108"/>
    </row>
    <row r="110" spans="1:7" x14ac:dyDescent="0.25">
      <c r="A110" s="108" t="s">
        <v>621</v>
      </c>
      <c r="B110" s="129" t="s">
        <v>1725</v>
      </c>
      <c r="C110" s="166">
        <v>4.3628552462241892E-2</v>
      </c>
      <c r="D110" s="143">
        <v>0</v>
      </c>
      <c r="E110" s="143"/>
      <c r="F110" s="166">
        <f t="shared" si="1"/>
        <v>4.3628552462241892E-2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0.65012708149700282</v>
      </c>
      <c r="D150" s="166">
        <v>0</v>
      </c>
      <c r="E150" s="144"/>
      <c r="F150" s="166">
        <f>C150</f>
        <v>0.65012708149700282</v>
      </c>
    </row>
    <row r="151" spans="1:7" x14ac:dyDescent="0.25">
      <c r="A151" s="108" t="s">
        <v>644</v>
      </c>
      <c r="B151" s="108" t="s">
        <v>645</v>
      </c>
      <c r="C151" s="166">
        <v>0.34987291850299707</v>
      </c>
      <c r="D151" s="166">
        <v>0</v>
      </c>
      <c r="E151" s="144"/>
      <c r="F151" s="166">
        <f>C151</f>
        <v>0.34987291850299707</v>
      </c>
    </row>
    <row r="152" spans="1:7" x14ac:dyDescent="0.25">
      <c r="A152" s="108" t="s">
        <v>646</v>
      </c>
      <c r="B152" s="108" t="s">
        <v>97</v>
      </c>
      <c r="C152" s="166">
        <v>0</v>
      </c>
      <c r="D152" s="166">
        <v>0</v>
      </c>
      <c r="E152" s="144"/>
      <c r="F152" s="166">
        <f>C152</f>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0.14757813961084953</v>
      </c>
      <c r="D160" s="166">
        <v>0</v>
      </c>
      <c r="E160" s="144"/>
      <c r="F160" s="166">
        <f>C160</f>
        <v>0.14757813961084953</v>
      </c>
    </row>
    <row r="161" spans="1:7" x14ac:dyDescent="0.25">
      <c r="A161" s="108" t="s">
        <v>656</v>
      </c>
      <c r="B161" s="108" t="s">
        <v>657</v>
      </c>
      <c r="C161" s="166">
        <v>0.66870697663869016</v>
      </c>
      <c r="D161" s="166">
        <v>0</v>
      </c>
      <c r="E161" s="144"/>
      <c r="F161" s="166">
        <f>C161</f>
        <v>0.66870697663869016</v>
      </c>
    </row>
    <row r="162" spans="1:7" x14ac:dyDescent="0.25">
      <c r="A162" s="108" t="s">
        <v>658</v>
      </c>
      <c r="B162" s="108" t="s">
        <v>97</v>
      </c>
      <c r="C162" s="166">
        <v>0.18371488375046027</v>
      </c>
      <c r="D162" s="166">
        <v>0</v>
      </c>
      <c r="E162" s="144"/>
      <c r="F162" s="166">
        <f>C162</f>
        <v>0.18371488375046027</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0.10682596813236778</v>
      </c>
      <c r="D170" s="166">
        <v>0</v>
      </c>
      <c r="E170" s="144"/>
      <c r="F170" s="166">
        <f>C170</f>
        <v>0.10682596813236778</v>
      </c>
    </row>
    <row r="171" spans="1:7" x14ac:dyDescent="0.25">
      <c r="A171" s="108" t="s">
        <v>668</v>
      </c>
      <c r="B171" s="130" t="s">
        <v>669</v>
      </c>
      <c r="C171" s="166">
        <v>0.2411866954288866</v>
      </c>
      <c r="D171" s="166">
        <v>0</v>
      </c>
      <c r="E171" s="144"/>
      <c r="F171" s="166">
        <f>C171</f>
        <v>0.2411866954288866</v>
      </c>
    </row>
    <row r="172" spans="1:7" x14ac:dyDescent="0.25">
      <c r="A172" s="108" t="s">
        <v>670</v>
      </c>
      <c r="B172" s="130" t="s">
        <v>671</v>
      </c>
      <c r="C172" s="166">
        <v>0.1274582077639089</v>
      </c>
      <c r="D172" s="166">
        <v>0</v>
      </c>
      <c r="E172" s="143"/>
      <c r="F172" s="166">
        <f>C172</f>
        <v>0.1274582077639089</v>
      </c>
    </row>
    <row r="173" spans="1:7" x14ac:dyDescent="0.25">
      <c r="A173" s="108" t="s">
        <v>672</v>
      </c>
      <c r="B173" s="130" t="s">
        <v>673</v>
      </c>
      <c r="C173" s="166">
        <v>0.14202650535785055</v>
      </c>
      <c r="D173" s="166">
        <v>0</v>
      </c>
      <c r="E173" s="143"/>
      <c r="F173" s="166">
        <f>C173</f>
        <v>0.14202650535785055</v>
      </c>
    </row>
    <row r="174" spans="1:7" x14ac:dyDescent="0.25">
      <c r="A174" s="108" t="s">
        <v>674</v>
      </c>
      <c r="B174" s="130" t="s">
        <v>675</v>
      </c>
      <c r="C174" s="166">
        <v>0.38250262331698615</v>
      </c>
      <c r="D174" s="166">
        <v>0</v>
      </c>
      <c r="E174" s="143"/>
      <c r="F174" s="166">
        <f>C174</f>
        <v>0.38250262331698615</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96.325490000000002</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28.530588999999999</v>
      </c>
      <c r="D190" s="165">
        <v>53040</v>
      </c>
      <c r="E190" s="135"/>
      <c r="F190" s="122">
        <f>IF($C$214=0,"",IF(C190="[for completion]","",IF(C190="","",C190/$C$214)))</f>
        <v>1.2275601712176943E-3</v>
      </c>
      <c r="G190" s="122">
        <f>IF($D$214=0,"",IF(D190="[for completion]","",IF(D190="","",D190/$D$214)))</f>
        <v>0.21982485297347928</v>
      </c>
    </row>
    <row r="191" spans="1:7" x14ac:dyDescent="0.25">
      <c r="A191" s="108" t="s">
        <v>695</v>
      </c>
      <c r="B191" s="129" t="s">
        <v>1727</v>
      </c>
      <c r="C191" s="165">
        <v>66.980985000000004</v>
      </c>
      <c r="D191" s="165">
        <v>9010</v>
      </c>
      <c r="E191" s="135"/>
      <c r="F191" s="122">
        <f t="shared" ref="F191:F213" si="2">IF($C$214=0,"",IF(C191="[for completion]","",IF(C191="","",C191/$C$214)))</f>
        <v>2.8819310184914097E-3</v>
      </c>
      <c r="G191" s="122">
        <f t="shared" ref="G191:G213" si="3">IF($D$214=0,"",IF(D191="[for completion]","",IF(D191="","",D191/$D$214)))</f>
        <v>3.7342042332033337E-2</v>
      </c>
    </row>
    <row r="192" spans="1:7" x14ac:dyDescent="0.25">
      <c r="A192" s="108" t="s">
        <v>696</v>
      </c>
      <c r="B192" s="129" t="s">
        <v>1728</v>
      </c>
      <c r="C192" s="165">
        <v>330.00285600000001</v>
      </c>
      <c r="D192" s="165">
        <v>19210</v>
      </c>
      <c r="E192" s="135"/>
      <c r="F192" s="122">
        <f t="shared" si="2"/>
        <v>1.4198738147806486E-2</v>
      </c>
      <c r="G192" s="122">
        <f t="shared" si="3"/>
        <v>7.9616052519240893E-2</v>
      </c>
    </row>
    <row r="193" spans="1:7" x14ac:dyDescent="0.25">
      <c r="A193" s="108" t="s">
        <v>697</v>
      </c>
      <c r="B193" s="129" t="s">
        <v>1729</v>
      </c>
      <c r="C193" s="165">
        <v>977.66751099999999</v>
      </c>
      <c r="D193" s="165">
        <v>26104</v>
      </c>
      <c r="E193" s="135"/>
      <c r="F193" s="122">
        <f t="shared" si="2"/>
        <v>4.2065226806118058E-2</v>
      </c>
      <c r="G193" s="122">
        <f t="shared" si="3"/>
        <v>0.10818830999283</v>
      </c>
    </row>
    <row r="194" spans="1:7" x14ac:dyDescent="0.25">
      <c r="A194" s="108" t="s">
        <v>698</v>
      </c>
      <c r="B194" s="129" t="s">
        <v>1730</v>
      </c>
      <c r="C194" s="165">
        <v>1520.1495729999999</v>
      </c>
      <c r="D194" s="165">
        <v>24353</v>
      </c>
      <c r="E194" s="135"/>
      <c r="F194" s="122">
        <f t="shared" si="2"/>
        <v>6.540611797773907E-2</v>
      </c>
      <c r="G194" s="122">
        <f t="shared" si="3"/>
        <v>0.10093127157735937</v>
      </c>
    </row>
    <row r="195" spans="1:7" x14ac:dyDescent="0.25">
      <c r="A195" s="108" t="s">
        <v>699</v>
      </c>
      <c r="B195" s="129" t="s">
        <v>1731</v>
      </c>
      <c r="C195" s="165">
        <v>1914.407154</v>
      </c>
      <c r="D195" s="165">
        <v>21919</v>
      </c>
      <c r="E195" s="135"/>
      <c r="F195" s="122">
        <f t="shared" si="2"/>
        <v>8.2369486789936885E-2</v>
      </c>
      <c r="G195" s="122">
        <f t="shared" si="3"/>
        <v>9.08435322836669E-2</v>
      </c>
    </row>
    <row r="196" spans="1:7" x14ac:dyDescent="0.25">
      <c r="A196" s="108" t="s">
        <v>700</v>
      </c>
      <c r="B196" s="129" t="s">
        <v>1732</v>
      </c>
      <c r="C196" s="165">
        <v>4080.254829</v>
      </c>
      <c r="D196" s="165">
        <v>33080</v>
      </c>
      <c r="E196" s="135"/>
      <c r="F196" s="122">
        <f t="shared" si="2"/>
        <v>0.17555748030645507</v>
      </c>
      <c r="G196" s="122">
        <f t="shared" si="3"/>
        <v>0.13710041735223782</v>
      </c>
    </row>
    <row r="197" spans="1:7" x14ac:dyDescent="0.25">
      <c r="A197" s="108" t="s">
        <v>701</v>
      </c>
      <c r="B197" s="129" t="s">
        <v>1733</v>
      </c>
      <c r="C197" s="165">
        <v>3542.8172789999999</v>
      </c>
      <c r="D197" s="165">
        <v>20509</v>
      </c>
      <c r="E197" s="135"/>
      <c r="F197" s="122">
        <f t="shared" si="2"/>
        <v>0.15243363484722469</v>
      </c>
      <c r="G197" s="122">
        <f t="shared" si="3"/>
        <v>8.4999772051905856E-2</v>
      </c>
    </row>
    <row r="198" spans="1:7" x14ac:dyDescent="0.25">
      <c r="A198" s="108" t="s">
        <v>702</v>
      </c>
      <c r="B198" s="129" t="s">
        <v>1734</v>
      </c>
      <c r="C198" s="165">
        <v>2827.4498789999998</v>
      </c>
      <c r="D198" s="165">
        <v>12659</v>
      </c>
      <c r="E198" s="135"/>
      <c r="F198" s="122">
        <f t="shared" si="2"/>
        <v>0.12165416064753128</v>
      </c>
      <c r="G198" s="122">
        <f t="shared" si="3"/>
        <v>5.2465362250966707E-2</v>
      </c>
    </row>
    <row r="199" spans="1:7" x14ac:dyDescent="0.25">
      <c r="A199" s="108" t="s">
        <v>703</v>
      </c>
      <c r="B199" s="129" t="s">
        <v>1735</v>
      </c>
      <c r="C199" s="165">
        <v>2107.3178440000002</v>
      </c>
      <c r="D199" s="165">
        <v>7715</v>
      </c>
      <c r="E199" s="129"/>
      <c r="F199" s="122">
        <f t="shared" si="2"/>
        <v>9.0669682753158107E-2</v>
      </c>
      <c r="G199" s="122">
        <f t="shared" si="3"/>
        <v>3.1974900842579049E-2</v>
      </c>
    </row>
    <row r="200" spans="1:7" x14ac:dyDescent="0.25">
      <c r="A200" s="108" t="s">
        <v>704</v>
      </c>
      <c r="B200" s="129" t="s">
        <v>1736</v>
      </c>
      <c r="C200" s="165">
        <v>1529.9679599999999</v>
      </c>
      <c r="D200" s="165">
        <v>4743</v>
      </c>
      <c r="E200" s="129"/>
      <c r="F200" s="122">
        <f t="shared" si="2"/>
        <v>6.5828564946036908E-2</v>
      </c>
      <c r="G200" s="122">
        <f t="shared" si="3"/>
        <v>1.9657414737051512E-2</v>
      </c>
    </row>
    <row r="201" spans="1:7" x14ac:dyDescent="0.25">
      <c r="A201" s="108" t="s">
        <v>705</v>
      </c>
      <c r="B201" s="129" t="s">
        <v>1737</v>
      </c>
      <c r="C201" s="165">
        <v>1075.4645379999999</v>
      </c>
      <c r="D201" s="165">
        <v>2886</v>
      </c>
      <c r="E201" s="129"/>
      <c r="F201" s="122">
        <f t="shared" si="2"/>
        <v>4.6273052140838676E-2</v>
      </c>
      <c r="G201" s="122">
        <f t="shared" si="3"/>
        <v>1.1961058176498137E-2</v>
      </c>
    </row>
    <row r="202" spans="1:7" x14ac:dyDescent="0.25">
      <c r="A202" s="108" t="s">
        <v>706</v>
      </c>
      <c r="B202" s="129" t="s">
        <v>1738</v>
      </c>
      <c r="C202" s="165">
        <v>758.63539700000001</v>
      </c>
      <c r="D202" s="165">
        <v>1794</v>
      </c>
      <c r="E202" s="129"/>
      <c r="F202" s="122">
        <f t="shared" si="2"/>
        <v>3.2641127662423074E-2</v>
      </c>
      <c r="G202" s="122">
        <f t="shared" si="3"/>
        <v>7.4352523799853286E-3</v>
      </c>
    </row>
    <row r="203" spans="1:7" x14ac:dyDescent="0.25">
      <c r="A203" s="108" t="s">
        <v>707</v>
      </c>
      <c r="B203" s="129" t="s">
        <v>1739</v>
      </c>
      <c r="C203" s="165">
        <v>635.39897099999996</v>
      </c>
      <c r="D203" s="165">
        <v>1336</v>
      </c>
      <c r="E203" s="129"/>
      <c r="F203" s="122">
        <f t="shared" si="2"/>
        <v>2.7338744027762856E-2</v>
      </c>
      <c r="G203" s="122">
        <f t="shared" si="3"/>
        <v>5.5370664323636564E-3</v>
      </c>
    </row>
    <row r="204" spans="1:7" x14ac:dyDescent="0.25">
      <c r="A204" s="108" t="s">
        <v>708</v>
      </c>
      <c r="B204" s="129" t="s">
        <v>1740</v>
      </c>
      <c r="C204" s="165">
        <v>832.33647199999996</v>
      </c>
      <c r="D204" s="165">
        <v>1537</v>
      </c>
      <c r="E204" s="129"/>
      <c r="F204" s="122">
        <f t="shared" si="2"/>
        <v>3.5812197991392729E-2</v>
      </c>
      <c r="G204" s="122">
        <f t="shared" si="3"/>
        <v>6.370113103699805E-3</v>
      </c>
    </row>
    <row r="205" spans="1:7" x14ac:dyDescent="0.25">
      <c r="A205" s="108" t="s">
        <v>709</v>
      </c>
      <c r="B205" s="129" t="s">
        <v>1741</v>
      </c>
      <c r="C205" s="165">
        <v>426.95323999999999</v>
      </c>
      <c r="D205" s="165">
        <v>662</v>
      </c>
      <c r="F205" s="122">
        <f t="shared" si="2"/>
        <v>1.8370135730333127E-2</v>
      </c>
      <c r="G205" s="122">
        <f t="shared" si="3"/>
        <v>2.7436661513658236E-3</v>
      </c>
    </row>
    <row r="206" spans="1:7" x14ac:dyDescent="0.25">
      <c r="A206" s="108" t="s">
        <v>710</v>
      </c>
      <c r="B206" s="129" t="s">
        <v>1742</v>
      </c>
      <c r="C206" s="165">
        <v>292.298992</v>
      </c>
      <c r="D206" s="165">
        <v>392</v>
      </c>
      <c r="E206" s="124"/>
      <c r="F206" s="122">
        <f t="shared" si="2"/>
        <v>1.2576487666142449E-2</v>
      </c>
      <c r="G206" s="122">
        <f t="shared" si="3"/>
        <v>1.6246482346456237E-3</v>
      </c>
    </row>
    <row r="207" spans="1:7" x14ac:dyDescent="0.25">
      <c r="A207" s="108" t="s">
        <v>711</v>
      </c>
      <c r="B207" s="129" t="s">
        <v>1743</v>
      </c>
      <c r="C207" s="165">
        <v>169.290392</v>
      </c>
      <c r="D207" s="165">
        <v>201</v>
      </c>
      <c r="E207" s="124"/>
      <c r="F207" s="122">
        <f t="shared" si="2"/>
        <v>7.2839064973047197E-3</v>
      </c>
      <c r="G207" s="122">
        <f t="shared" si="3"/>
        <v>8.3304667133614883E-4</v>
      </c>
    </row>
    <row r="208" spans="1:7" x14ac:dyDescent="0.25">
      <c r="A208" s="108" t="s">
        <v>712</v>
      </c>
      <c r="B208" s="129" t="s">
        <v>1744</v>
      </c>
      <c r="C208" s="165">
        <v>125.778609</v>
      </c>
      <c r="D208" s="165">
        <v>133</v>
      </c>
      <c r="E208" s="124"/>
      <c r="F208" s="122">
        <f t="shared" si="2"/>
        <v>5.4117638720870224E-3</v>
      </c>
      <c r="G208" s="122">
        <f t="shared" si="3"/>
        <v>5.5121993675476516E-4</v>
      </c>
    </row>
    <row r="209" spans="1:7" x14ac:dyDescent="0.25">
      <c r="A209" s="108" t="s">
        <v>713</v>
      </c>
      <c r="B209" s="129" t="s">
        <v>1745</v>
      </c>
      <c r="C209" s="165">
        <v>0</v>
      </c>
      <c r="D209" s="165">
        <v>0</v>
      </c>
      <c r="E209" s="124"/>
      <c r="F209" s="122">
        <f t="shared" si="2"/>
        <v>0</v>
      </c>
      <c r="G209" s="122">
        <f t="shared" si="3"/>
        <v>0</v>
      </c>
    </row>
    <row r="210" spans="1:7" x14ac:dyDescent="0.25">
      <c r="A210" s="108" t="s">
        <v>714</v>
      </c>
      <c r="B210" s="129"/>
      <c r="E210" s="124"/>
      <c r="F210" s="122" t="str">
        <f t="shared" si="2"/>
        <v/>
      </c>
      <c r="G210" s="122" t="str">
        <f t="shared" si="3"/>
        <v/>
      </c>
    </row>
    <row r="211" spans="1:7" x14ac:dyDescent="0.25">
      <c r="A211" s="108" t="s">
        <v>715</v>
      </c>
      <c r="B211" s="129"/>
      <c r="E211" s="124"/>
      <c r="F211" s="122" t="str">
        <f t="shared" si="2"/>
        <v/>
      </c>
      <c r="G211" s="122" t="str">
        <f t="shared" si="3"/>
        <v/>
      </c>
    </row>
    <row r="212" spans="1:7" x14ac:dyDescent="0.25">
      <c r="A212" s="108" t="s">
        <v>716</v>
      </c>
      <c r="B212" s="129"/>
      <c r="E212" s="124"/>
      <c r="F212" s="122" t="str">
        <f t="shared" si="2"/>
        <v/>
      </c>
      <c r="G212" s="122" t="str">
        <f t="shared" si="3"/>
        <v/>
      </c>
    </row>
    <row r="213" spans="1:7" x14ac:dyDescent="0.25">
      <c r="A213" s="108" t="s">
        <v>717</v>
      </c>
      <c r="B213" s="129"/>
      <c r="E213" s="124"/>
      <c r="F213" s="122" t="str">
        <f t="shared" si="2"/>
        <v/>
      </c>
      <c r="G213" s="122" t="str">
        <f t="shared" si="3"/>
        <v/>
      </c>
    </row>
    <row r="214" spans="1:7" x14ac:dyDescent="0.25">
      <c r="A214" s="108" t="s">
        <v>718</v>
      </c>
      <c r="B214" s="138" t="s">
        <v>99</v>
      </c>
      <c r="C214" s="165">
        <f>SUM(C190:C213)</f>
        <v>23241.703069999992</v>
      </c>
      <c r="D214" s="165">
        <f>SUM(D190:D213)</f>
        <v>241283</v>
      </c>
      <c r="E214" s="124"/>
      <c r="F214" s="139">
        <f>SUM(F190:F213)</f>
        <v>1.0000000000000004</v>
      </c>
      <c r="G214" s="139">
        <f>SUM(G190:G213)</f>
        <v>1</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0.6038</v>
      </c>
      <c r="G216" s="108"/>
    </row>
    <row r="217" spans="1:7" x14ac:dyDescent="0.25">
      <c r="G217" s="108"/>
    </row>
    <row r="218" spans="1:7" x14ac:dyDescent="0.25">
      <c r="B218" s="129" t="s">
        <v>722</v>
      </c>
      <c r="G218" s="108"/>
    </row>
    <row r="219" spans="1:7" x14ac:dyDescent="0.25">
      <c r="A219" s="108" t="s">
        <v>723</v>
      </c>
      <c r="B219" s="108" t="s">
        <v>724</v>
      </c>
      <c r="C219" s="165">
        <v>4019.0501439999998</v>
      </c>
      <c r="D219" s="165">
        <v>95254</v>
      </c>
      <c r="F219" s="122">
        <f t="shared" ref="F219:F233" si="4">IF($C$227=0,"",IF(C219="[for completion]","",C219/$C$227))</f>
        <v>0.17292408099648454</v>
      </c>
      <c r="G219" s="122">
        <f t="shared" ref="G219:G233" si="5">IF($D$227=0,"",IF(D219="[for completion]","",D219/$D$227))</f>
        <v>0.39478123199728121</v>
      </c>
    </row>
    <row r="220" spans="1:7" x14ac:dyDescent="0.25">
      <c r="A220" s="108" t="s">
        <v>725</v>
      </c>
      <c r="B220" s="108" t="s">
        <v>726</v>
      </c>
      <c r="C220" s="165">
        <v>2959.8738090000002</v>
      </c>
      <c r="D220" s="165">
        <v>29839</v>
      </c>
      <c r="F220" s="122">
        <f t="shared" si="4"/>
        <v>0.12735184681659181</v>
      </c>
      <c r="G220" s="122">
        <f t="shared" si="5"/>
        <v>0.12366805784079277</v>
      </c>
    </row>
    <row r="221" spans="1:7" x14ac:dyDescent="0.25">
      <c r="A221" s="108" t="s">
        <v>727</v>
      </c>
      <c r="B221" s="108" t="s">
        <v>728</v>
      </c>
      <c r="C221" s="165">
        <v>3510.1600589999998</v>
      </c>
      <c r="D221" s="165">
        <v>29874</v>
      </c>
      <c r="F221" s="122">
        <f t="shared" si="4"/>
        <v>0.15102852181610923</v>
      </c>
      <c r="G221" s="122">
        <f t="shared" si="5"/>
        <v>0.12381311571888612</v>
      </c>
    </row>
    <row r="222" spans="1:7" x14ac:dyDescent="0.25">
      <c r="A222" s="108" t="s">
        <v>729</v>
      </c>
      <c r="B222" s="108" t="s">
        <v>730</v>
      </c>
      <c r="C222" s="165">
        <v>3981.6394769999997</v>
      </c>
      <c r="D222" s="165">
        <v>29627</v>
      </c>
      <c r="F222" s="122">
        <f t="shared" si="4"/>
        <v>0.17131444564020556</v>
      </c>
      <c r="G222" s="122">
        <f t="shared" si="5"/>
        <v>0.12278942155062728</v>
      </c>
    </row>
    <row r="223" spans="1:7" x14ac:dyDescent="0.25">
      <c r="A223" s="108" t="s">
        <v>731</v>
      </c>
      <c r="B223" s="108" t="s">
        <v>732</v>
      </c>
      <c r="C223" s="165">
        <v>4431.0734629999997</v>
      </c>
      <c r="D223" s="165">
        <v>29696</v>
      </c>
      <c r="F223" s="122">
        <f t="shared" si="4"/>
        <v>0.19065184035115768</v>
      </c>
      <c r="G223" s="122">
        <f t="shared" si="5"/>
        <v>0.12307539279601132</v>
      </c>
    </row>
    <row r="224" spans="1:7" x14ac:dyDescent="0.25">
      <c r="A224" s="108" t="s">
        <v>733</v>
      </c>
      <c r="B224" s="108" t="s">
        <v>734</v>
      </c>
      <c r="C224" s="165">
        <v>3747.0194940000001</v>
      </c>
      <c r="D224" s="165">
        <v>22360</v>
      </c>
      <c r="F224" s="122">
        <f t="shared" si="4"/>
        <v>0.1612196611786943</v>
      </c>
      <c r="G224" s="122">
        <f t="shared" si="5"/>
        <v>9.2671261547643227E-2</v>
      </c>
    </row>
    <row r="225" spans="1:7" x14ac:dyDescent="0.25">
      <c r="A225" s="108" t="s">
        <v>735</v>
      </c>
      <c r="B225" s="108" t="s">
        <v>736</v>
      </c>
      <c r="C225" s="165">
        <v>577.74043799999993</v>
      </c>
      <c r="D225" s="165">
        <v>4354</v>
      </c>
      <c r="F225" s="122">
        <f t="shared" si="4"/>
        <v>2.4857921826331026E-2</v>
      </c>
      <c r="G225" s="122">
        <f t="shared" si="5"/>
        <v>1.8045200034813892E-2</v>
      </c>
    </row>
    <row r="226" spans="1:7" x14ac:dyDescent="0.25">
      <c r="A226" s="108" t="s">
        <v>737</v>
      </c>
      <c r="B226" s="108" t="s">
        <v>738</v>
      </c>
      <c r="C226" s="165">
        <v>15.146184999999999</v>
      </c>
      <c r="D226" s="165">
        <v>279</v>
      </c>
      <c r="F226" s="122">
        <f t="shared" si="4"/>
        <v>6.5168137442570288E-4</v>
      </c>
      <c r="G226" s="122">
        <f t="shared" si="5"/>
        <v>1.1563185139442066E-3</v>
      </c>
    </row>
    <row r="227" spans="1:7" x14ac:dyDescent="0.25">
      <c r="A227" s="108" t="s">
        <v>739</v>
      </c>
      <c r="B227" s="138" t="s">
        <v>99</v>
      </c>
      <c r="C227" s="165">
        <f>SUM(C219:C226)</f>
        <v>23241.703069000003</v>
      </c>
      <c r="D227" s="165">
        <f>SUM(D219:D226)</f>
        <v>241283</v>
      </c>
      <c r="F227" s="124">
        <f>SUM(F219:F226)</f>
        <v>0.99999999999999989</v>
      </c>
      <c r="G227" s="124">
        <f>SUM(G219:G226)</f>
        <v>0.99999999999999989</v>
      </c>
    </row>
    <row r="228" spans="1:7" outlineLevel="1" x14ac:dyDescent="0.25">
      <c r="A228" s="108" t="s">
        <v>740</v>
      </c>
      <c r="B228" s="125" t="s">
        <v>741</v>
      </c>
      <c r="F228" s="122">
        <f t="shared" si="4"/>
        <v>0</v>
      </c>
      <c r="G228" s="122">
        <f t="shared" si="5"/>
        <v>0</v>
      </c>
    </row>
    <row r="229" spans="1:7" outlineLevel="1" x14ac:dyDescent="0.25">
      <c r="A229" s="108" t="s">
        <v>742</v>
      </c>
      <c r="B229" s="125" t="s">
        <v>743</v>
      </c>
      <c r="F229" s="122">
        <f t="shared" si="4"/>
        <v>0</v>
      </c>
      <c r="G229" s="122">
        <f t="shared" si="5"/>
        <v>0</v>
      </c>
    </row>
    <row r="230" spans="1:7" outlineLevel="1" x14ac:dyDescent="0.25">
      <c r="A230" s="108" t="s">
        <v>744</v>
      </c>
      <c r="B230" s="125" t="s">
        <v>745</v>
      </c>
      <c r="F230" s="122">
        <f t="shared" si="4"/>
        <v>0</v>
      </c>
      <c r="G230" s="122">
        <f t="shared" si="5"/>
        <v>0</v>
      </c>
    </row>
    <row r="231" spans="1:7" outlineLevel="1" x14ac:dyDescent="0.25">
      <c r="A231" s="108" t="s">
        <v>746</v>
      </c>
      <c r="B231" s="125" t="s">
        <v>747</v>
      </c>
      <c r="F231" s="122">
        <f t="shared" si="4"/>
        <v>0</v>
      </c>
      <c r="G231" s="122">
        <f t="shared" si="5"/>
        <v>0</v>
      </c>
    </row>
    <row r="232" spans="1:7" outlineLevel="1" x14ac:dyDescent="0.25">
      <c r="A232" s="108" t="s">
        <v>748</v>
      </c>
      <c r="B232" s="125" t="s">
        <v>749</v>
      </c>
      <c r="F232" s="122">
        <f t="shared" si="4"/>
        <v>0</v>
      </c>
      <c r="G232" s="122">
        <f t="shared" si="5"/>
        <v>0</v>
      </c>
    </row>
    <row r="233" spans="1:7" outlineLevel="1" x14ac:dyDescent="0.25">
      <c r="A233" s="108" t="s">
        <v>750</v>
      </c>
      <c r="B233" s="125" t="s">
        <v>751</v>
      </c>
      <c r="F233" s="122">
        <f t="shared" si="4"/>
        <v>0</v>
      </c>
      <c r="G233" s="122">
        <f t="shared" si="5"/>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0.54449999999999998</v>
      </c>
      <c r="G238" s="108"/>
    </row>
    <row r="239" spans="1:7" x14ac:dyDescent="0.25">
      <c r="G239" s="108"/>
    </row>
    <row r="240" spans="1:7" x14ac:dyDescent="0.25">
      <c r="B240" s="129" t="s">
        <v>722</v>
      </c>
      <c r="G240" s="108"/>
    </row>
    <row r="241" spans="1:7" x14ac:dyDescent="0.25">
      <c r="A241" s="108" t="s">
        <v>757</v>
      </c>
      <c r="B241" s="108" t="s">
        <v>724</v>
      </c>
      <c r="C241" s="165">
        <v>5924.5436929999996</v>
      </c>
      <c r="D241" s="165">
        <v>119630</v>
      </c>
      <c r="F241" s="122">
        <f>IF($C$249=0,"",IF(C241="[Mark as ND1 if not relevant]","",C241/$C$249))</f>
        <v>0.25491005007963985</v>
      </c>
      <c r="G241" s="122">
        <f>IF($D$249=0,"",IF(D241="[Mark as ND1 if not relevant]","",D241/$D$249))</f>
        <v>0.49580782732310191</v>
      </c>
    </row>
    <row r="242" spans="1:7" x14ac:dyDescent="0.25">
      <c r="A242" s="108" t="s">
        <v>758</v>
      </c>
      <c r="B242" s="108" t="s">
        <v>726</v>
      </c>
      <c r="C242" s="165">
        <v>3864.096634</v>
      </c>
      <c r="D242" s="165">
        <v>34020</v>
      </c>
      <c r="F242" s="122">
        <f t="shared" ref="F242:F248" si="6">IF($C$249=0,"",IF(C242="[Mark as ND1 if not relevant]","",C242/$C$249))</f>
        <v>0.16625703472308037</v>
      </c>
      <c r="G242" s="122">
        <f t="shared" ref="G242:G248" si="7">IF($D$249=0,"",IF(D242="[Mark as ND1 if not relevant]","",D242/$D$249))</f>
        <v>0.14099625750674519</v>
      </c>
    </row>
    <row r="243" spans="1:7" x14ac:dyDescent="0.25">
      <c r="A243" s="108" t="s">
        <v>759</v>
      </c>
      <c r="B243" s="108" t="s">
        <v>728</v>
      </c>
      <c r="C243" s="165">
        <v>3921.3775780000001</v>
      </c>
      <c r="D243" s="165">
        <v>30331</v>
      </c>
      <c r="F243" s="122">
        <f t="shared" si="6"/>
        <v>0.16872161074112901</v>
      </c>
      <c r="G243" s="122">
        <f t="shared" si="7"/>
        <v>0.12570715715570513</v>
      </c>
    </row>
    <row r="244" spans="1:7" x14ac:dyDescent="0.25">
      <c r="A244" s="108" t="s">
        <v>760</v>
      </c>
      <c r="B244" s="108" t="s">
        <v>730</v>
      </c>
      <c r="C244" s="165">
        <v>3515.7170100000003</v>
      </c>
      <c r="D244" s="165">
        <v>24411</v>
      </c>
      <c r="F244" s="122">
        <f t="shared" si="6"/>
        <v>0.15126761579019413</v>
      </c>
      <c r="G244" s="122">
        <f t="shared" si="7"/>
        <v>0.10117165320391408</v>
      </c>
    </row>
    <row r="245" spans="1:7" x14ac:dyDescent="0.25">
      <c r="A245" s="108" t="s">
        <v>761</v>
      </c>
      <c r="B245" s="108" t="s">
        <v>732</v>
      </c>
      <c r="C245" s="165">
        <v>3040.4087339999996</v>
      </c>
      <c r="D245" s="165">
        <v>17110</v>
      </c>
      <c r="F245" s="122">
        <f t="shared" si="6"/>
        <v>0.13081695111173422</v>
      </c>
      <c r="G245" s="122">
        <f t="shared" si="7"/>
        <v>7.0912579833639341E-2</v>
      </c>
    </row>
    <row r="246" spans="1:7" x14ac:dyDescent="0.25">
      <c r="A246" s="108" t="s">
        <v>762</v>
      </c>
      <c r="B246" s="108" t="s">
        <v>734</v>
      </c>
      <c r="C246" s="165">
        <v>2613.61517</v>
      </c>
      <c r="D246" s="165">
        <v>13260</v>
      </c>
      <c r="F246" s="122">
        <f t="shared" si="6"/>
        <v>0.1124536856164606</v>
      </c>
      <c r="G246" s="122">
        <f t="shared" si="7"/>
        <v>5.4956213243369821E-2</v>
      </c>
    </row>
    <row r="247" spans="1:7" x14ac:dyDescent="0.25">
      <c r="A247" s="108" t="s">
        <v>763</v>
      </c>
      <c r="B247" s="108" t="s">
        <v>736</v>
      </c>
      <c r="C247" s="165">
        <v>302.29738200000003</v>
      </c>
      <c r="D247" s="165">
        <v>1947</v>
      </c>
      <c r="F247" s="122">
        <f t="shared" si="6"/>
        <v>1.3006679463873443E-2</v>
      </c>
      <c r="G247" s="122">
        <f t="shared" si="7"/>
        <v>8.0693625327934414E-3</v>
      </c>
    </row>
    <row r="248" spans="1:7" x14ac:dyDescent="0.25">
      <c r="A248" s="108" t="s">
        <v>764</v>
      </c>
      <c r="B248" s="108" t="s">
        <v>738</v>
      </c>
      <c r="C248" s="165">
        <v>59.646867</v>
      </c>
      <c r="D248" s="165">
        <v>574</v>
      </c>
      <c r="F248" s="122">
        <f t="shared" si="6"/>
        <v>2.5663724738882801E-3</v>
      </c>
      <c r="G248" s="122">
        <f t="shared" si="7"/>
        <v>2.3789492007310919E-3</v>
      </c>
    </row>
    <row r="249" spans="1:7" x14ac:dyDescent="0.25">
      <c r="A249" s="108" t="s">
        <v>765</v>
      </c>
      <c r="B249" s="138" t="s">
        <v>99</v>
      </c>
      <c r="C249" s="165">
        <f>SUM(C241:C248)</f>
        <v>23241.703068000003</v>
      </c>
      <c r="D249" s="165">
        <f>SUM(D241:D248)</f>
        <v>241283</v>
      </c>
      <c r="F249" s="124">
        <f>SUM(F241:F248)</f>
        <v>0.99999999999999989</v>
      </c>
      <c r="G249" s="124">
        <f>SUM(G241:G248)</f>
        <v>1</v>
      </c>
    </row>
    <row r="250" spans="1:7" outlineLevel="1" x14ac:dyDescent="0.25">
      <c r="A250" s="108" t="s">
        <v>766</v>
      </c>
      <c r="B250" s="125" t="s">
        <v>741</v>
      </c>
      <c r="F250" s="122">
        <f t="shared" ref="F250:F255" si="8">IF($C$249=0,"",IF(C250="[for completion]","",C250/$C$249))</f>
        <v>0</v>
      </c>
      <c r="G250" s="122">
        <f t="shared" ref="G250:G255" si="9">IF($D$249=0,"",IF(D250="[for completion]","",D250/$D$249))</f>
        <v>0</v>
      </c>
    </row>
    <row r="251" spans="1:7" outlineLevel="1" x14ac:dyDescent="0.25">
      <c r="A251" s="108" t="s">
        <v>767</v>
      </c>
      <c r="B251" s="125" t="s">
        <v>743</v>
      </c>
      <c r="F251" s="122">
        <f t="shared" si="8"/>
        <v>0</v>
      </c>
      <c r="G251" s="122">
        <f t="shared" si="9"/>
        <v>0</v>
      </c>
    </row>
    <row r="252" spans="1:7" outlineLevel="1" x14ac:dyDescent="0.25">
      <c r="A252" s="108" t="s">
        <v>768</v>
      </c>
      <c r="B252" s="125" t="s">
        <v>745</v>
      </c>
      <c r="F252" s="122">
        <f t="shared" si="8"/>
        <v>0</v>
      </c>
      <c r="G252" s="122">
        <f t="shared" si="9"/>
        <v>0</v>
      </c>
    </row>
    <row r="253" spans="1:7" outlineLevel="1" x14ac:dyDescent="0.25">
      <c r="A253" s="108" t="s">
        <v>769</v>
      </c>
      <c r="B253" s="125" t="s">
        <v>747</v>
      </c>
      <c r="F253" s="122">
        <f t="shared" si="8"/>
        <v>0</v>
      </c>
      <c r="G253" s="122">
        <f t="shared" si="9"/>
        <v>0</v>
      </c>
    </row>
    <row r="254" spans="1:7" outlineLevel="1" x14ac:dyDescent="0.25">
      <c r="A254" s="108" t="s">
        <v>770</v>
      </c>
      <c r="B254" s="125" t="s">
        <v>749</v>
      </c>
      <c r="F254" s="122">
        <f t="shared" si="8"/>
        <v>0</v>
      </c>
      <c r="G254" s="122">
        <f t="shared" si="9"/>
        <v>0</v>
      </c>
    </row>
    <row r="255" spans="1:7" outlineLevel="1" x14ac:dyDescent="0.25">
      <c r="A255" s="108" t="s">
        <v>771</v>
      </c>
      <c r="B255" s="125" t="s">
        <v>751</v>
      </c>
      <c r="F255" s="122">
        <f t="shared" si="8"/>
        <v>0</v>
      </c>
      <c r="G255" s="122">
        <f t="shared" si="9"/>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10">IF($C$315=0,"",IF(C291="[for completion]","",C291/$C$315))</f>
        <v/>
      </c>
      <c r="G291" s="122" t="str">
        <f t="shared" ref="G291:G314" si="11">IF($D$315=0,"",IF(D291="[for completion]","",D291/$D$315))</f>
        <v/>
      </c>
    </row>
    <row r="292" spans="1:7" x14ac:dyDescent="0.25">
      <c r="A292" s="108" t="s">
        <v>813</v>
      </c>
      <c r="B292" s="129"/>
      <c r="E292" s="135"/>
      <c r="F292" s="122" t="str">
        <f t="shared" si="10"/>
        <v/>
      </c>
      <c r="G292" s="122" t="str">
        <f t="shared" si="11"/>
        <v/>
      </c>
    </row>
    <row r="293" spans="1:7" x14ac:dyDescent="0.25">
      <c r="A293" s="108" t="s">
        <v>814</v>
      </c>
      <c r="B293" s="129"/>
      <c r="E293" s="135"/>
      <c r="F293" s="122" t="str">
        <f t="shared" si="10"/>
        <v/>
      </c>
      <c r="G293" s="122" t="str">
        <f t="shared" si="11"/>
        <v/>
      </c>
    </row>
    <row r="294" spans="1:7" x14ac:dyDescent="0.25">
      <c r="A294" s="108" t="s">
        <v>815</v>
      </c>
      <c r="B294" s="129"/>
      <c r="E294" s="135"/>
      <c r="F294" s="122" t="str">
        <f t="shared" si="10"/>
        <v/>
      </c>
      <c r="G294" s="122" t="str">
        <f t="shared" si="11"/>
        <v/>
      </c>
    </row>
    <row r="295" spans="1:7" x14ac:dyDescent="0.25">
      <c r="A295" s="108" t="s">
        <v>816</v>
      </c>
      <c r="B295" s="129"/>
      <c r="E295" s="135"/>
      <c r="F295" s="122" t="str">
        <f t="shared" si="10"/>
        <v/>
      </c>
      <c r="G295" s="122" t="str">
        <f t="shared" si="11"/>
        <v/>
      </c>
    </row>
    <row r="296" spans="1:7" x14ac:dyDescent="0.25">
      <c r="A296" s="108" t="s">
        <v>817</v>
      </c>
      <c r="B296" s="129"/>
      <c r="E296" s="135"/>
      <c r="F296" s="122" t="str">
        <f t="shared" si="10"/>
        <v/>
      </c>
      <c r="G296" s="122" t="str">
        <f t="shared" si="11"/>
        <v/>
      </c>
    </row>
    <row r="297" spans="1:7" x14ac:dyDescent="0.25">
      <c r="A297" s="108" t="s">
        <v>818</v>
      </c>
      <c r="B297" s="129"/>
      <c r="E297" s="135"/>
      <c r="F297" s="122" t="str">
        <f t="shared" si="10"/>
        <v/>
      </c>
      <c r="G297" s="122" t="str">
        <f t="shared" si="11"/>
        <v/>
      </c>
    </row>
    <row r="298" spans="1:7" x14ac:dyDescent="0.25">
      <c r="A298" s="108" t="s">
        <v>819</v>
      </c>
      <c r="B298" s="129"/>
      <c r="E298" s="135"/>
      <c r="F298" s="122" t="str">
        <f t="shared" si="10"/>
        <v/>
      </c>
      <c r="G298" s="122" t="str">
        <f t="shared" si="11"/>
        <v/>
      </c>
    </row>
    <row r="299" spans="1:7" x14ac:dyDescent="0.25">
      <c r="A299" s="108" t="s">
        <v>820</v>
      </c>
      <c r="B299" s="129"/>
      <c r="E299" s="135"/>
      <c r="F299" s="122" t="str">
        <f t="shared" si="10"/>
        <v/>
      </c>
      <c r="G299" s="122" t="str">
        <f t="shared" si="11"/>
        <v/>
      </c>
    </row>
    <row r="300" spans="1:7" x14ac:dyDescent="0.25">
      <c r="A300" s="108" t="s">
        <v>821</v>
      </c>
      <c r="B300" s="129"/>
      <c r="E300" s="129"/>
      <c r="F300" s="122" t="str">
        <f t="shared" si="10"/>
        <v/>
      </c>
      <c r="G300" s="122" t="str">
        <f t="shared" si="11"/>
        <v/>
      </c>
    </row>
    <row r="301" spans="1:7" x14ac:dyDescent="0.25">
      <c r="A301" s="108" t="s">
        <v>822</v>
      </c>
      <c r="B301" s="129"/>
      <c r="E301" s="129"/>
      <c r="F301" s="122" t="str">
        <f t="shared" si="10"/>
        <v/>
      </c>
      <c r="G301" s="122" t="str">
        <f t="shared" si="11"/>
        <v/>
      </c>
    </row>
    <row r="302" spans="1:7" x14ac:dyDescent="0.25">
      <c r="A302" s="108" t="s">
        <v>823</v>
      </c>
      <c r="B302" s="129"/>
      <c r="E302" s="129"/>
      <c r="F302" s="122" t="str">
        <f t="shared" si="10"/>
        <v/>
      </c>
      <c r="G302" s="122" t="str">
        <f t="shared" si="11"/>
        <v/>
      </c>
    </row>
    <row r="303" spans="1:7" x14ac:dyDescent="0.25">
      <c r="A303" s="108" t="s">
        <v>824</v>
      </c>
      <c r="B303" s="129"/>
      <c r="E303" s="129"/>
      <c r="F303" s="122" t="str">
        <f t="shared" si="10"/>
        <v/>
      </c>
      <c r="G303" s="122" t="str">
        <f t="shared" si="11"/>
        <v/>
      </c>
    </row>
    <row r="304" spans="1:7" x14ac:dyDescent="0.25">
      <c r="A304" s="108" t="s">
        <v>825</v>
      </c>
      <c r="B304" s="129"/>
      <c r="E304" s="129"/>
      <c r="F304" s="122" t="str">
        <f t="shared" si="10"/>
        <v/>
      </c>
      <c r="G304" s="122" t="str">
        <f t="shared" si="11"/>
        <v/>
      </c>
    </row>
    <row r="305" spans="1:7" x14ac:dyDescent="0.25">
      <c r="A305" s="108" t="s">
        <v>826</v>
      </c>
      <c r="B305" s="129"/>
      <c r="E305" s="129"/>
      <c r="F305" s="122" t="str">
        <f t="shared" si="10"/>
        <v/>
      </c>
      <c r="G305" s="122" t="str">
        <f t="shared" si="11"/>
        <v/>
      </c>
    </row>
    <row r="306" spans="1:7" x14ac:dyDescent="0.25">
      <c r="A306" s="108" t="s">
        <v>827</v>
      </c>
      <c r="B306" s="129"/>
      <c r="F306" s="122" t="str">
        <f t="shared" si="10"/>
        <v/>
      </c>
      <c r="G306" s="122" t="str">
        <f t="shared" si="11"/>
        <v/>
      </c>
    </row>
    <row r="307" spans="1:7" x14ac:dyDescent="0.25">
      <c r="A307" s="108" t="s">
        <v>828</v>
      </c>
      <c r="B307" s="129"/>
      <c r="E307" s="124"/>
      <c r="F307" s="122" t="str">
        <f t="shared" si="10"/>
        <v/>
      </c>
      <c r="G307" s="122" t="str">
        <f t="shared" si="11"/>
        <v/>
      </c>
    </row>
    <row r="308" spans="1:7" x14ac:dyDescent="0.25">
      <c r="A308" s="108" t="s">
        <v>829</v>
      </c>
      <c r="B308" s="129"/>
      <c r="E308" s="124"/>
      <c r="F308" s="122" t="str">
        <f t="shared" si="10"/>
        <v/>
      </c>
      <c r="G308" s="122" t="str">
        <f t="shared" si="11"/>
        <v/>
      </c>
    </row>
    <row r="309" spans="1:7" x14ac:dyDescent="0.25">
      <c r="A309" s="108" t="s">
        <v>830</v>
      </c>
      <c r="B309" s="129"/>
      <c r="E309" s="124"/>
      <c r="F309" s="122" t="str">
        <f t="shared" si="10"/>
        <v/>
      </c>
      <c r="G309" s="122" t="str">
        <f t="shared" si="11"/>
        <v/>
      </c>
    </row>
    <row r="310" spans="1:7" x14ac:dyDescent="0.25">
      <c r="A310" s="108" t="s">
        <v>831</v>
      </c>
      <c r="B310" s="129"/>
      <c r="E310" s="124"/>
      <c r="F310" s="122" t="str">
        <f t="shared" si="10"/>
        <v/>
      </c>
      <c r="G310" s="122" t="str">
        <f t="shared" si="11"/>
        <v/>
      </c>
    </row>
    <row r="311" spans="1:7" x14ac:dyDescent="0.25">
      <c r="A311" s="108" t="s">
        <v>832</v>
      </c>
      <c r="B311" s="129"/>
      <c r="E311" s="124"/>
      <c r="F311" s="122" t="str">
        <f t="shared" si="10"/>
        <v/>
      </c>
      <c r="G311" s="122" t="str">
        <f t="shared" si="11"/>
        <v/>
      </c>
    </row>
    <row r="312" spans="1:7" x14ac:dyDescent="0.25">
      <c r="A312" s="108" t="s">
        <v>833</v>
      </c>
      <c r="B312" s="129"/>
      <c r="E312" s="124"/>
      <c r="F312" s="122" t="str">
        <f t="shared" si="10"/>
        <v/>
      </c>
      <c r="G312" s="122" t="str">
        <f t="shared" si="11"/>
        <v/>
      </c>
    </row>
    <row r="313" spans="1:7" x14ac:dyDescent="0.25">
      <c r="A313" s="108" t="s">
        <v>834</v>
      </c>
      <c r="B313" s="129"/>
      <c r="E313" s="124"/>
      <c r="F313" s="122" t="str">
        <f t="shared" si="10"/>
        <v/>
      </c>
      <c r="G313" s="122" t="str">
        <f t="shared" si="11"/>
        <v/>
      </c>
    </row>
    <row r="314" spans="1:7" x14ac:dyDescent="0.25">
      <c r="A314" s="108" t="s">
        <v>835</v>
      </c>
      <c r="B314" s="129"/>
      <c r="E314" s="124"/>
      <c r="F314" s="122" t="str">
        <f t="shared" si="10"/>
        <v/>
      </c>
      <c r="G314" s="122" t="str">
        <f t="shared" si="11"/>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2">IF($C$328=0,"",IF(C321="[for completion]","",C321/$C$328))</f>
        <v/>
      </c>
      <c r="G321" s="122" t="str">
        <f t="shared" ref="G321:G334" si="13">IF($D$328=0,"",IF(D321="[for completion]","",D321/$D$328))</f>
        <v/>
      </c>
    </row>
    <row r="322" spans="1:7" x14ac:dyDescent="0.25">
      <c r="A322" s="108" t="s">
        <v>841</v>
      </c>
      <c r="B322" s="108" t="s">
        <v>728</v>
      </c>
      <c r="C322" s="143">
        <v>0</v>
      </c>
      <c r="D322" s="143">
        <v>0</v>
      </c>
      <c r="F322" s="122" t="str">
        <f t="shared" si="12"/>
        <v/>
      </c>
      <c r="G322" s="122" t="str">
        <f t="shared" si="13"/>
        <v/>
      </c>
    </row>
    <row r="323" spans="1:7" x14ac:dyDescent="0.25">
      <c r="A323" s="108" t="s">
        <v>842</v>
      </c>
      <c r="B323" s="108" t="s">
        <v>730</v>
      </c>
      <c r="C323" s="143">
        <v>0</v>
      </c>
      <c r="D323" s="143">
        <v>0</v>
      </c>
      <c r="F323" s="122" t="str">
        <f t="shared" si="12"/>
        <v/>
      </c>
      <c r="G323" s="122" t="str">
        <f t="shared" si="13"/>
        <v/>
      </c>
    </row>
    <row r="324" spans="1:7" x14ac:dyDescent="0.25">
      <c r="A324" s="108" t="s">
        <v>843</v>
      </c>
      <c r="B324" s="108" t="s">
        <v>732</v>
      </c>
      <c r="C324" s="143">
        <v>0</v>
      </c>
      <c r="D324" s="143">
        <v>0</v>
      </c>
      <c r="F324" s="122" t="str">
        <f t="shared" si="12"/>
        <v/>
      </c>
      <c r="G324" s="122" t="str">
        <f t="shared" si="13"/>
        <v/>
      </c>
    </row>
    <row r="325" spans="1:7" x14ac:dyDescent="0.25">
      <c r="A325" s="108" t="s">
        <v>844</v>
      </c>
      <c r="B325" s="108" t="s">
        <v>734</v>
      </c>
      <c r="C325" s="143">
        <v>0</v>
      </c>
      <c r="D325" s="143">
        <v>0</v>
      </c>
      <c r="F325" s="122" t="str">
        <f t="shared" si="12"/>
        <v/>
      </c>
      <c r="G325" s="122" t="str">
        <f t="shared" si="13"/>
        <v/>
      </c>
    </row>
    <row r="326" spans="1:7" x14ac:dyDescent="0.25">
      <c r="A326" s="108" t="s">
        <v>845</v>
      </c>
      <c r="B326" s="108" t="s">
        <v>736</v>
      </c>
      <c r="C326" s="143">
        <v>0</v>
      </c>
      <c r="D326" s="143">
        <v>0</v>
      </c>
      <c r="F326" s="122" t="str">
        <f t="shared" si="12"/>
        <v/>
      </c>
      <c r="G326" s="122" t="str">
        <f t="shared" si="13"/>
        <v/>
      </c>
    </row>
    <row r="327" spans="1:7" x14ac:dyDescent="0.25">
      <c r="A327" s="108" t="s">
        <v>846</v>
      </c>
      <c r="B327" s="108" t="s">
        <v>738</v>
      </c>
      <c r="C327" s="143">
        <v>0</v>
      </c>
      <c r="D327" s="143">
        <v>0</v>
      </c>
      <c r="F327" s="122" t="str">
        <f t="shared" si="12"/>
        <v/>
      </c>
      <c r="G327" s="122" t="str">
        <f t="shared" si="13"/>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2"/>
        <v/>
      </c>
      <c r="G329" s="122" t="str">
        <f t="shared" si="13"/>
        <v/>
      </c>
    </row>
    <row r="330" spans="1:7" outlineLevel="1" x14ac:dyDescent="0.25">
      <c r="A330" s="108" t="s">
        <v>849</v>
      </c>
      <c r="B330" s="125" t="s">
        <v>743</v>
      </c>
      <c r="F330" s="122" t="str">
        <f t="shared" si="12"/>
        <v/>
      </c>
      <c r="G330" s="122" t="str">
        <f t="shared" si="13"/>
        <v/>
      </c>
    </row>
    <row r="331" spans="1:7" outlineLevel="1" x14ac:dyDescent="0.25">
      <c r="A331" s="108" t="s">
        <v>850</v>
      </c>
      <c r="B331" s="125" t="s">
        <v>745</v>
      </c>
      <c r="F331" s="122" t="str">
        <f t="shared" si="12"/>
        <v/>
      </c>
      <c r="G331" s="122" t="str">
        <f t="shared" si="13"/>
        <v/>
      </c>
    </row>
    <row r="332" spans="1:7" outlineLevel="1" x14ac:dyDescent="0.25">
      <c r="A332" s="108" t="s">
        <v>851</v>
      </c>
      <c r="B332" s="125" t="s">
        <v>747</v>
      </c>
      <c r="F332" s="122" t="str">
        <f t="shared" si="12"/>
        <v/>
      </c>
      <c r="G332" s="122" t="str">
        <f t="shared" si="13"/>
        <v/>
      </c>
    </row>
    <row r="333" spans="1:7" outlineLevel="1" x14ac:dyDescent="0.25">
      <c r="A333" s="108" t="s">
        <v>852</v>
      </c>
      <c r="B333" s="125" t="s">
        <v>749</v>
      </c>
      <c r="F333" s="122" t="str">
        <f t="shared" si="12"/>
        <v/>
      </c>
      <c r="G333" s="122" t="str">
        <f t="shared" si="13"/>
        <v/>
      </c>
    </row>
    <row r="334" spans="1:7" outlineLevel="1" x14ac:dyDescent="0.25">
      <c r="A334" s="108" t="s">
        <v>853</v>
      </c>
      <c r="B334" s="125" t="s">
        <v>751</v>
      </c>
      <c r="F334" s="122" t="str">
        <f t="shared" si="12"/>
        <v/>
      </c>
      <c r="G334" s="122" t="str">
        <f t="shared" si="13"/>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4">IF($C$350=0,"",IF(C343="[Mark as ND1 if not relevant]","",C343/$C$350))</f>
        <v/>
      </c>
      <c r="G343" s="122" t="str">
        <f t="shared" ref="G343:G349" si="15">IF($D$350=0,"",IF(D343="[Mark as ND1 if not relevant]","",D343/$D$350))</f>
        <v/>
      </c>
    </row>
    <row r="344" spans="1:7" x14ac:dyDescent="0.25">
      <c r="A344" s="108" t="s">
        <v>861</v>
      </c>
      <c r="B344" s="108" t="s">
        <v>728</v>
      </c>
      <c r="C344" s="143" t="s">
        <v>1343</v>
      </c>
      <c r="D344" s="143" t="s">
        <v>1343</v>
      </c>
      <c r="F344" s="122" t="str">
        <f t="shared" si="14"/>
        <v/>
      </c>
      <c r="G344" s="122" t="str">
        <f t="shared" si="15"/>
        <v/>
      </c>
    </row>
    <row r="345" spans="1:7" x14ac:dyDescent="0.25">
      <c r="A345" s="108" t="s">
        <v>862</v>
      </c>
      <c r="B345" s="108" t="s">
        <v>730</v>
      </c>
      <c r="C345" s="143" t="s">
        <v>1343</v>
      </c>
      <c r="D345" s="143" t="s">
        <v>1343</v>
      </c>
      <c r="F345" s="122" t="str">
        <f t="shared" si="14"/>
        <v/>
      </c>
      <c r="G345" s="122" t="str">
        <f t="shared" si="15"/>
        <v/>
      </c>
    </row>
    <row r="346" spans="1:7" x14ac:dyDescent="0.25">
      <c r="A346" s="108" t="s">
        <v>863</v>
      </c>
      <c r="B346" s="108" t="s">
        <v>732</v>
      </c>
      <c r="C346" s="143" t="s">
        <v>1343</v>
      </c>
      <c r="D346" s="143" t="s">
        <v>1343</v>
      </c>
      <c r="F346" s="122" t="str">
        <f t="shared" si="14"/>
        <v/>
      </c>
      <c r="G346" s="122" t="str">
        <f t="shared" si="15"/>
        <v/>
      </c>
    </row>
    <row r="347" spans="1:7" x14ac:dyDescent="0.25">
      <c r="A347" s="108" t="s">
        <v>864</v>
      </c>
      <c r="B347" s="108" t="s">
        <v>734</v>
      </c>
      <c r="C347" s="143" t="s">
        <v>1343</v>
      </c>
      <c r="D347" s="143" t="s">
        <v>1343</v>
      </c>
      <c r="F347" s="122" t="str">
        <f t="shared" si="14"/>
        <v/>
      </c>
      <c r="G347" s="122" t="str">
        <f t="shared" si="15"/>
        <v/>
      </c>
    </row>
    <row r="348" spans="1:7" x14ac:dyDescent="0.25">
      <c r="A348" s="108" t="s">
        <v>865</v>
      </c>
      <c r="B348" s="108" t="s">
        <v>736</v>
      </c>
      <c r="C348" s="143" t="s">
        <v>1343</v>
      </c>
      <c r="D348" s="143" t="s">
        <v>1343</v>
      </c>
      <c r="F348" s="122" t="str">
        <f t="shared" si="14"/>
        <v/>
      </c>
      <c r="G348" s="122" t="str">
        <f t="shared" si="15"/>
        <v/>
      </c>
    </row>
    <row r="349" spans="1:7" x14ac:dyDescent="0.25">
      <c r="A349" s="108" t="s">
        <v>866</v>
      </c>
      <c r="B349" s="108" t="s">
        <v>738</v>
      </c>
      <c r="C349" s="143" t="s">
        <v>1343</v>
      </c>
      <c r="D349" s="143" t="s">
        <v>1343</v>
      </c>
      <c r="F349" s="122" t="str">
        <f t="shared" si="14"/>
        <v/>
      </c>
      <c r="G349" s="122" t="str">
        <f t="shared" si="15"/>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6">IF($C$350=0,"",IF(C351="[for completion]","",C351/$C$350))</f>
        <v/>
      </c>
      <c r="G351" s="122" t="str">
        <f t="shared" ref="G351:G356" si="17">IF($D$350=0,"",IF(D351="[for completion]","",D351/$D$350))</f>
        <v/>
      </c>
    </row>
    <row r="352" spans="1:7" outlineLevel="1" x14ac:dyDescent="0.25">
      <c r="A352" s="108" t="s">
        <v>869</v>
      </c>
      <c r="B352" s="125" t="s">
        <v>743</v>
      </c>
      <c r="F352" s="122" t="str">
        <f t="shared" si="16"/>
        <v/>
      </c>
      <c r="G352" s="122" t="str">
        <f t="shared" si="17"/>
        <v/>
      </c>
    </row>
    <row r="353" spans="1:7" outlineLevel="1" x14ac:dyDescent="0.25">
      <c r="A353" s="108" t="s">
        <v>870</v>
      </c>
      <c r="B353" s="125" t="s">
        <v>745</v>
      </c>
      <c r="F353" s="122" t="str">
        <f t="shared" si="16"/>
        <v/>
      </c>
      <c r="G353" s="122" t="str">
        <f t="shared" si="17"/>
        <v/>
      </c>
    </row>
    <row r="354" spans="1:7" outlineLevel="1" x14ac:dyDescent="0.25">
      <c r="A354" s="108" t="s">
        <v>871</v>
      </c>
      <c r="B354" s="125" t="s">
        <v>747</v>
      </c>
      <c r="F354" s="122" t="str">
        <f t="shared" si="16"/>
        <v/>
      </c>
      <c r="G354" s="122" t="str">
        <f t="shared" si="17"/>
        <v/>
      </c>
    </row>
    <row r="355" spans="1:7" outlineLevel="1" x14ac:dyDescent="0.25">
      <c r="A355" s="108" t="s">
        <v>872</v>
      </c>
      <c r="B355" s="125" t="s">
        <v>749</v>
      </c>
      <c r="F355" s="122" t="str">
        <f t="shared" si="16"/>
        <v/>
      </c>
      <c r="G355" s="122" t="str">
        <f t="shared" si="17"/>
        <v/>
      </c>
    </row>
    <row r="356" spans="1:7" outlineLevel="1" x14ac:dyDescent="0.25">
      <c r="A356" s="108" t="s">
        <v>873</v>
      </c>
      <c r="B356" s="125" t="s">
        <v>751</v>
      </c>
      <c r="F356" s="122" t="str">
        <f t="shared" si="16"/>
        <v/>
      </c>
      <c r="G356" s="122" t="str">
        <f t="shared" si="17"/>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Q30" sqref="Q30"/>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I27" sqref="I2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9" t="s">
        <v>1646</v>
      </c>
      <c r="B1" s="179"/>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64.272099999999995</v>
      </c>
      <c r="H75" s="23"/>
    </row>
    <row r="76" spans="1:14" x14ac:dyDescent="0.25">
      <c r="A76" s="25" t="s">
        <v>1608</v>
      </c>
      <c r="B76" s="25" t="s">
        <v>1641</v>
      </c>
      <c r="C76" s="169">
        <v>224.8742</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0.99889752855145275</v>
      </c>
      <c r="D82" s="164">
        <v>0</v>
      </c>
      <c r="E82" s="164">
        <v>0</v>
      </c>
      <c r="F82" s="164">
        <v>0</v>
      </c>
      <c r="G82" s="170">
        <v>0.99889752855145275</v>
      </c>
      <c r="H82" s="23"/>
    </row>
    <row r="83" spans="1:8" x14ac:dyDescent="0.25">
      <c r="A83" s="25" t="s">
        <v>1615</v>
      </c>
      <c r="B83" s="25" t="s">
        <v>1631</v>
      </c>
      <c r="C83" s="164">
        <v>1.0794327547650169E-3</v>
      </c>
      <c r="D83" s="164">
        <v>0</v>
      </c>
      <c r="E83" s="164">
        <v>0</v>
      </c>
      <c r="F83" s="164">
        <v>0</v>
      </c>
      <c r="G83" s="170">
        <v>1.0794327547650169E-3</v>
      </c>
      <c r="H83" s="23"/>
    </row>
    <row r="84" spans="1:8" x14ac:dyDescent="0.25">
      <c r="A84" s="25" t="s">
        <v>1616</v>
      </c>
      <c r="B84" s="25" t="s">
        <v>1629</v>
      </c>
      <c r="C84" s="164">
        <v>0</v>
      </c>
      <c r="D84" s="164">
        <v>0</v>
      </c>
      <c r="E84" s="164">
        <v>0</v>
      </c>
      <c r="F84" s="164">
        <v>0</v>
      </c>
      <c r="G84" s="170">
        <v>2.6431907721287406E-5</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2016-05-20T08:25:54Z</cp:lastPrinted>
  <dcterms:created xsi:type="dcterms:W3CDTF">2016-04-21T08:07:20Z</dcterms:created>
  <dcterms:modified xsi:type="dcterms:W3CDTF">2019-12-19T11:33:31Z</dcterms:modified>
</cp:coreProperties>
</file>