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27795" windowHeight="11565"/>
  </bookViews>
  <sheets>
    <sheet name="Annex 2D" sheetId="1" r:id="rId1"/>
  </sheets>
  <definedNames>
    <definedName name="_xlnm.Print_Area" localSheetId="0">'Annex 2D'!$A$1:$L$618</definedName>
  </definedNames>
  <calcPr calcId="145621"/>
</workbook>
</file>

<file path=xl/calcChain.xml><?xml version="1.0" encoding="utf-8"?>
<calcChain xmlns="http://schemas.openxmlformats.org/spreadsheetml/2006/main">
  <c r="L466" i="1" l="1"/>
  <c r="E385" i="1"/>
  <c r="D385" i="1"/>
  <c r="C385" i="1"/>
  <c r="B385" i="1"/>
  <c r="E376" i="1"/>
  <c r="D376" i="1"/>
  <c r="C376" i="1"/>
  <c r="B376" i="1"/>
  <c r="B361" i="1"/>
  <c r="E361" i="1"/>
  <c r="D361" i="1"/>
  <c r="C361" i="1"/>
  <c r="E355" i="1"/>
  <c r="D355" i="1"/>
  <c r="C355" i="1"/>
  <c r="B355" i="1"/>
  <c r="B349" i="1"/>
  <c r="C349" i="1"/>
  <c r="E349" i="1"/>
  <c r="D349" i="1"/>
  <c r="C342" i="1"/>
  <c r="B342" i="1"/>
  <c r="E342" i="1"/>
  <c r="D342" i="1"/>
  <c r="E326" i="1"/>
  <c r="D326" i="1"/>
  <c r="C326" i="1"/>
  <c r="B326" i="1"/>
  <c r="E319" i="1"/>
  <c r="D319" i="1"/>
  <c r="C319" i="1"/>
  <c r="B319" i="1"/>
  <c r="E300" i="1"/>
  <c r="C300" i="1"/>
  <c r="D300" i="1"/>
  <c r="B300" i="1"/>
  <c r="E277" i="1"/>
  <c r="C277" i="1"/>
  <c r="B277" i="1"/>
  <c r="D277" i="1"/>
  <c r="E258" i="1"/>
  <c r="D258" i="1"/>
  <c r="C258" i="1"/>
  <c r="B258" i="1"/>
  <c r="B239" i="1"/>
  <c r="C239" i="1"/>
  <c r="E239" i="1"/>
  <c r="D239" i="1"/>
  <c r="B166" i="1" s="1"/>
  <c r="E223" i="1"/>
  <c r="B223" i="1"/>
  <c r="J220" i="1"/>
  <c r="H217" i="1"/>
  <c r="H216" i="1"/>
  <c r="H215" i="1"/>
  <c r="H214" i="1"/>
  <c r="D223" i="1"/>
  <c r="C223" i="1"/>
  <c r="C208" i="1"/>
  <c r="C206" i="1"/>
  <c r="C205" i="1"/>
  <c r="D204" i="1"/>
  <c r="B204" i="1"/>
  <c r="C204" i="1" s="1"/>
  <c r="C203" i="1"/>
  <c r="B199" i="1"/>
  <c r="C207" i="1"/>
  <c r="H123" i="1"/>
  <c r="H139" i="1"/>
  <c r="H122" i="1" s="1"/>
  <c r="D111" i="1"/>
  <c r="D110" i="1"/>
  <c r="B109" i="1"/>
  <c r="B103" i="1"/>
  <c r="B96" i="1"/>
  <c r="B412" i="1"/>
  <c r="B12" i="1"/>
  <c r="H128" i="1" l="1"/>
  <c r="H143" i="1"/>
  <c r="F223" i="1"/>
  <c r="H223" i="1"/>
  <c r="E206" i="1"/>
  <c r="B176" i="1"/>
  <c r="B174" i="1"/>
  <c r="E204" i="1"/>
  <c r="E208" i="1"/>
  <c r="E205" i="1"/>
  <c r="E207" i="1"/>
  <c r="D203" i="1"/>
  <c r="E203" i="1" s="1"/>
</calcChain>
</file>

<file path=xl/sharedStrings.xml><?xml version="1.0" encoding="utf-8"?>
<sst xmlns="http://schemas.openxmlformats.org/spreadsheetml/2006/main" count="1620" uniqueCount="716">
  <si>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</si>
  <si>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</si>
  <si>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</si>
  <si>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</si>
  <si>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</si>
  <si>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</si>
  <si>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</si>
  <si>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</si>
  <si>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</si>
  <si>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</si>
  <si>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</si>
  <si>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</si>
  <si>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</si>
  <si>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</si>
  <si>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</si>
  <si>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</si>
  <si>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</si>
  <si>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</si>
  <si>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</si>
  <si>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</si>
  <si>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</si>
  <si>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</si>
  <si>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</si>
  <si>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</si>
  <si>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</si>
  <si>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</si>
  <si>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</si>
  <si>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</si>
  <si>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</si>
  <si>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</si>
  <si>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</si>
  <si>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</si>
  <si>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</si>
  <si>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</si>
  <si>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</si>
  <si>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</si>
  <si>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</si>
  <si>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</si>
  <si>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</si>
  <si>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</si>
  <si>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</si>
  <si>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</si>
  <si>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</si>
  <si>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</si>
  <si>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</si>
  <si>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</si>
  <si>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</si>
  <si>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</si>
  <si>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</si>
  <si>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</si>
  <si>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</si>
  <si>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</si>
  <si>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</si>
  <si>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</si>
  <si>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</si>
  <si>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61 (EUR)</t>
  </si>
  <si>
    <t>Natixis</t>
  </si>
  <si>
    <t>Swap notional amount(s) (EUR)</t>
  </si>
  <si>
    <t>LLP receive rate/margin</t>
  </si>
  <si>
    <t>LLP pay rate/margin</t>
  </si>
  <si>
    <t>Libor +0.0487%</t>
  </si>
  <si>
    <t>Libor +0.5215%</t>
  </si>
  <si>
    <t>Collateral posting amount(s) (EUR)</t>
  </si>
  <si>
    <t>Fitch Current Rating</t>
  </si>
  <si>
    <t>AA- / F1+</t>
  </si>
  <si>
    <t>Moody's Current Rating</t>
  </si>
  <si>
    <t>A1 / P-1</t>
  </si>
  <si>
    <t>S&amp;P Current Rating</t>
  </si>
  <si>
    <t>AA- / A-1+</t>
  </si>
  <si>
    <t>A+ / A-1</t>
  </si>
  <si>
    <t xml:space="preserve">NatWest Markets plc </t>
  </si>
  <si>
    <t>A / F1</t>
  </si>
  <si>
    <t>Baa2 / P-2</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</si>
  <si>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</si>
  <si>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</si>
  <si>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</si>
  <si>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</si>
  <si>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</si>
  <si>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</si>
  <si>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</si>
  <si>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</si>
  <si>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60 (EUR)</t>
  </si>
  <si>
    <t>National Australia Bank</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</si>
  <si>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</si>
  <si>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</si>
  <si>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</si>
  <si>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</si>
  <si>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+0.5450%</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</si>
  <si>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</si>
  <si>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</si>
  <si>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</si>
  <si>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</si>
  <si>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</si>
  <si>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</si>
  <si>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</si>
  <si>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</si>
  <si>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</si>
  <si>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</si>
  <si>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</si>
  <si>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</si>
  <si>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</si>
  <si>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</si>
  <si>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</si>
  <si>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</si>
  <si>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</si>
  <si>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</si>
  <si>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</si>
  <si>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</si>
  <si>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</si>
  <si>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</si>
  <si>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</si>
  <si>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</si>
  <si>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</si>
  <si>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</si>
  <si>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</si>
  <si>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</si>
  <si>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</si>
  <si>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</si>
  <si>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</si>
  <si>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</si>
  <si>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</si>
  <si>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</si>
  <si>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</si>
  <si>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</si>
  <si>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</si>
  <si>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</si>
  <si>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</si>
  <si>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</si>
  <si>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</si>
  <si>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</si>
  <si>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</si>
  <si>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</si>
  <si>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</si>
  <si>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</si>
  <si>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</si>
  <si>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</si>
  <si>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</si>
  <si>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</si>
  <si>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</si>
  <si>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</si>
  <si>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</si>
  <si>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</si>
  <si>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</si>
  <si>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</si>
  <si>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</si>
  <si>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</si>
  <si>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</si>
  <si>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</si>
  <si>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</si>
  <si>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</si>
  <si>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</si>
  <si>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</si>
  <si>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</si>
  <si>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</si>
  <si>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</si>
  <si>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</si>
  <si>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</si>
  <si>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</si>
  <si>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</si>
  <si>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</si>
  <si>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</si>
  <si>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</si>
  <si>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</si>
  <si>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</si>
  <si>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</si>
  <si>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</si>
  <si>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</si>
  <si>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</si>
  <si>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</si>
  <si>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</si>
  <si>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</si>
  <si>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</si>
  <si>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</si>
  <si>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</si>
  <si>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</si>
  <si>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</si>
  <si>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</si>
  <si>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</si>
  <si>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</si>
  <si>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</si>
  <si>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</si>
  <si>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</si>
  <si>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</si>
  <si>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</si>
  <si>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</si>
  <si>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</si>
  <si>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</si>
  <si>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</si>
  <si>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</si>
  <si>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</si>
  <si>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</si>
  <si>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</si>
  <si>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</si>
  <si>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</si>
  <si>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</si>
  <si>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</si>
  <si>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</si>
  <si>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</si>
  <si>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</si>
  <si>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</si>
  <si>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</si>
  <si>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</si>
  <si>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</si>
  <si>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</si>
  <si>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</si>
  <si>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</si>
  <si>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</si>
  <si>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</si>
  <si>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</si>
  <si>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</si>
  <si>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</si>
  <si>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</si>
  <si>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</si>
  <si>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</si>
  <si>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</si>
  <si>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</si>
  <si>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</si>
  <si>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</si>
  <si>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</si>
  <si>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</si>
  <si>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</si>
  <si>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</si>
  <si>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</si>
  <si>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</si>
  <si>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</si>
  <si>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</si>
  <si>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</si>
  <si>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</si>
  <si>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</si>
  <si>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</si>
  <si>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</si>
  <si>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</si>
  <si>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</si>
  <si>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</si>
  <si>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</si>
  <si>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</si>
  <si>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</si>
  <si>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t>principal ledger</t>
  </si>
  <si>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</si>
  <si>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</si>
  <si>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</si>
  <si>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</si>
  <si>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</si>
  <si>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</si>
  <si>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</si>
  <si>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</si>
  <si>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</si>
  <si>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</si>
  <si>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</si>
  <si>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</si>
  <si>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</si>
  <si>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</si>
  <si>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</si>
  <si>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</si>
  <si>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</si>
  <si>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</si>
  <si>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</si>
  <si>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</si>
  <si>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</si>
  <si>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</si>
  <si>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</si>
  <si>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</si>
  <si>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</si>
  <si>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</si>
  <si>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</si>
  <si>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</si>
  <si>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</si>
  <si>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</si>
  <si>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</si>
  <si>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</si>
  <si>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</si>
  <si>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</si>
  <si>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</si>
  <si>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</si>
  <si>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</si>
  <si>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</si>
  <si>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</si>
  <si>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</si>
  <si>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</si>
  <si>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</si>
  <si>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</si>
  <si>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</si>
  <si>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</si>
  <si>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</si>
  <si>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</si>
  <si>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</si>
  <si>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</si>
  <si>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</si>
  <si>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</si>
  <si>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</si>
  <si>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</si>
  <si>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</si>
  <si>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</si>
  <si>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</si>
  <si>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</si>
  <si>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</si>
  <si>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</si>
  <si>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</si>
  <si>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</si>
  <si>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</si>
  <si>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</si>
  <si>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</si>
  <si>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</si>
  <si>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</si>
  <si>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</si>
  <si>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</si>
  <si>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</si>
  <si>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</si>
  <si>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</si>
  <si>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</si>
  <si>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</si>
  <si>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</si>
  <si>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</si>
  <si>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</si>
  <si>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</si>
  <si>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</si>
  <si>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</si>
  <si>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</si>
  <si>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</si>
  <si>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</si>
  <si>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</si>
  <si>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</si>
  <si>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</si>
  <si>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</si>
  <si>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</si>
  <si>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</si>
  <si>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</si>
  <si>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</si>
  <si>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</si>
  <si>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</si>
  <si>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</si>
  <si>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</si>
  <si>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</si>
  <si>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</si>
  <si>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</si>
  <si>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</si>
  <si>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</si>
  <si>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</si>
  <si>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</si>
  <si>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</si>
  <si>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</si>
  <si>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</si>
  <si>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</si>
  <si>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</si>
  <si>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</si>
  <si>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</si>
  <si>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</si>
  <si>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</si>
  <si>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</si>
  <si>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</si>
  <si>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</si>
  <si>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</si>
  <si>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</si>
  <si>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</si>
  <si>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</si>
  <si>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</si>
  <si>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</si>
  <si>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</si>
  <si>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</si>
  <si>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</si>
  <si>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</si>
  <si>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</si>
  <si>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</si>
  <si>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</si>
  <si>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</si>
  <si>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</si>
  <si>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</si>
  <si>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</si>
  <si>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</si>
  <si>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</si>
  <si>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</si>
  <si>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</si>
  <si>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</si>
  <si>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</si>
  <si>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</si>
  <si>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</si>
  <si>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</si>
  <si>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</si>
  <si>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</si>
  <si>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</si>
  <si>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</si>
  <si>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</si>
  <si>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</si>
  <si>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</si>
  <si>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</si>
  <si>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</si>
  <si>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</si>
  <si>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</si>
  <si>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</si>
  <si>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</si>
  <si>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</si>
  <si>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</si>
  <si>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</si>
  <si>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</si>
  <si>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</si>
  <si>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</si>
  <si>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</si>
  <si>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</si>
  <si>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</si>
  <si>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</si>
  <si>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</si>
  <si>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</si>
  <si>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</si>
  <si>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</si>
  <si>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</si>
  <si>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</si>
  <si>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</si>
  <si>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</si>
  <si>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2</t>
  </si>
  <si>
    <t>Series 3 Tap 3</t>
  </si>
  <si>
    <t>Series 3 Tap 4</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</si>
  <si>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</si>
  <si>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</si>
  <si>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</si>
  <si>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</si>
  <si>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</si>
  <si>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</si>
  <si>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</si>
  <si>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</si>
  <si>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</si>
  <si>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</si>
  <si>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</si>
  <si>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</si>
  <si>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</si>
  <si>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</si>
  <si>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</si>
  <si>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</si>
  <si>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</si>
  <si>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</si>
  <si>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</si>
  <si>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</si>
  <si>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</si>
  <si>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</si>
  <si>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</si>
  <si>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</si>
  <si>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</si>
  <si>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</si>
  <si>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</si>
  <si>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</si>
  <si>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</si>
  <si>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</si>
  <si>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</si>
  <si>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</si>
  <si>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</si>
  <si>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</si>
  <si>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</si>
  <si>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</si>
  <si>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</si>
  <si>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</si>
  <si>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</si>
  <si>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</si>
  <si>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</si>
  <si>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</si>
  <si>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</si>
  <si>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</si>
  <si>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</si>
  <si>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</si>
  <si>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</si>
  <si>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</si>
  <si>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</si>
  <si>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</si>
  <si>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</si>
  <si>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</si>
  <si>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</si>
  <si>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</si>
  <si>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</si>
  <si>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</si>
  <si>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</si>
  <si>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</si>
  <si>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</si>
  <si>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</si>
  <si>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</si>
  <si>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</si>
  <si>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</si>
  <si>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</si>
  <si>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</si>
  <si>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</si>
  <si>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</si>
  <si>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</si>
  <si>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</si>
  <si>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</si>
  <si>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</si>
  <si>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</si>
  <si>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</si>
  <si>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</si>
  <si>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</si>
  <si>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</si>
  <si>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</si>
  <si>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</si>
  <si>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</si>
  <si>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</si>
  <si>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</si>
  <si>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</si>
  <si>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</si>
  <si>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</si>
  <si>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</si>
  <si>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</si>
  <si>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</si>
  <si>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</si>
  <si>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</si>
  <si>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</si>
  <si>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</si>
  <si>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</si>
  <si>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</si>
  <si>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</si>
  <si>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</si>
  <si>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</si>
  <si>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</si>
  <si>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</si>
  <si>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</si>
  <si>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</si>
  <si>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</si>
  <si>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</si>
  <si>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</si>
  <si>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</si>
  <si>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</si>
  <si>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</si>
  <si>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</si>
  <si>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</si>
  <si>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</si>
  <si>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60</t>
  </si>
  <si>
    <t>Series 61</t>
  </si>
  <si>
    <t>XS0962577168</t>
  </si>
  <si>
    <t>XS0963398796</t>
  </si>
  <si>
    <t>XS0997328066</t>
  </si>
  <si>
    <t>XS1111559685</t>
  </si>
  <si>
    <t>XS1220923996</t>
  </si>
  <si>
    <t>Annually - 18 Apr</t>
  </si>
  <si>
    <t>Annually - 15 May</t>
  </si>
  <si>
    <t>Annually - 8 Jun</t>
  </si>
  <si>
    <t>Annually - 20 Jun</t>
  </si>
  <si>
    <t>Annually - 18 July</t>
  </si>
  <si>
    <t>Annually - 21 August</t>
  </si>
  <si>
    <t>Annually - 27 August</t>
  </si>
  <si>
    <t>Annually - 26 November</t>
  </si>
  <si>
    <t>Annually - 18 September</t>
  </si>
  <si>
    <t>Annually - 21 April</t>
  </si>
  <si>
    <t>1M EURIBOR + 0.21%</t>
  </si>
  <si>
    <t>1M EURIBOR + 0.14%</t>
  </si>
  <si>
    <t>1M EURIBOR + 0.01%</t>
  </si>
  <si>
    <t>NAB</t>
  </si>
  <si>
    <t>3M GBP Libor +1.35%</t>
  </si>
  <si>
    <t>3M GBP Libor +1.48%</t>
  </si>
  <si>
    <t>3M GBP Libor +1.55%</t>
  </si>
  <si>
    <t>3M GBP Libor +1.49%</t>
  </si>
  <si>
    <t>3M GBP Libor +0.44%</t>
  </si>
  <si>
    <t>3M GBP Libor +0.46%</t>
  </si>
  <si>
    <t>3M GBP Libor +0.4995%</t>
  </si>
  <si>
    <t>3M GBP Libor +0.545%</t>
  </si>
  <si>
    <t>3M GBP Libor +0.5215%</t>
  </si>
  <si>
    <t xml:space="preserve">Series 63 </t>
  </si>
  <si>
    <t>Series 65</t>
  </si>
  <si>
    <t>Series 65 Tap 1</t>
  </si>
  <si>
    <t>Series 65 Tap 2</t>
  </si>
  <si>
    <t>Series 65 Tap 3</t>
  </si>
  <si>
    <t>Series 65 Tap 4</t>
  </si>
  <si>
    <t>Series 66</t>
  </si>
  <si>
    <t>Series 66 Tap 1</t>
  </si>
  <si>
    <t>Series 67</t>
  </si>
  <si>
    <t>Series 68</t>
  </si>
  <si>
    <t>Series 69</t>
  </si>
  <si>
    <t>XS1360443979</t>
  </si>
  <si>
    <t>XS1607992424</t>
  </si>
  <si>
    <t>XS1719070390</t>
  </si>
  <si>
    <t xml:space="preserve">XS1748479919 </t>
  </si>
  <si>
    <t>XS1807191058</t>
  </si>
  <si>
    <t>XS1880870602</t>
  </si>
  <si>
    <t>Annually - 9 August</t>
  </si>
  <si>
    <t>05 Feb, May, Aug, Nov</t>
  </si>
  <si>
    <t>16 Feb, May, Aug, Nov</t>
  </si>
  <si>
    <t>Annually - 18 January</t>
  </si>
  <si>
    <t>13 Jan , Apr, Jul, Oct,</t>
  </si>
  <si>
    <t>Annually - 20 September</t>
  </si>
  <si>
    <t>3M GBP Libor + 0.27%</t>
  </si>
  <si>
    <t>3M GBP Libor + 0.23%</t>
  </si>
  <si>
    <t>3M GBP Libor + 0.22%</t>
  </si>
  <si>
    <t>1M EURIBOR + 0.23%</t>
  </si>
  <si>
    <t>1M GBP Libor + 0.27%</t>
  </si>
  <si>
    <t>1M GBP Libor + 0.23%</t>
  </si>
  <si>
    <t>1M EURIBOR - 0.2%</t>
  </si>
  <si>
    <t>1M GBP Libor + 0.22%</t>
  </si>
  <si>
    <t>1M EURIBOR + 0.1%</t>
  </si>
  <si>
    <t>3M GBP Libor +0.78875%</t>
  </si>
  <si>
    <t>3M GBP Libor +0.434%</t>
  </si>
  <si>
    <t>3M GBP Libor +0.475%</t>
  </si>
  <si>
    <t>Series 70</t>
  </si>
  <si>
    <t>Series 71</t>
  </si>
  <si>
    <t>Series 72</t>
  </si>
  <si>
    <t>XS1880870784</t>
  </si>
  <si>
    <t>XS1949730557</t>
  </si>
  <si>
    <t>XS1995645287</t>
  </si>
  <si>
    <t>20 Dec, Mar, Jun, Sep</t>
  </si>
  <si>
    <t>12 Feb, May, Aug, Nov</t>
  </si>
  <si>
    <t>Annually - 12 May</t>
  </si>
  <si>
    <t>SONIA +0.43%</t>
  </si>
  <si>
    <t>SONIA +0.73%</t>
  </si>
  <si>
    <t>SONIA +0.612%</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</si>
  <si>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</si>
  <si>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</si>
  <si>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</si>
  <si>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</si>
  <si>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</si>
  <si>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</si>
  <si>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</si>
  <si>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</si>
  <si>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</si>
  <si>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</si>
  <si>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</si>
  <si>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</si>
  <si>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</si>
  <si>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</si>
  <si>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</si>
  <si>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</si>
  <si>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</si>
  <si>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</si>
  <si>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</si>
  <si>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</si>
  <si>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</si>
  <si>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</si>
  <si>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</si>
  <si>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</si>
  <si>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</si>
  <si>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</si>
  <si>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</si>
  <si>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</si>
  <si>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</si>
  <si>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</si>
  <si>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</si>
  <si>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</si>
  <si>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</si>
  <si>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</si>
  <si>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</si>
  <si>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</si>
  <si>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</si>
  <si>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</si>
  <si>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</si>
  <si>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</si>
  <si>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</si>
  <si>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Covered Bond Swap provider rating triggers - San UK
(</t>
    </r>
    <r>
      <rPr>
        <i/>
        <sz val="10"/>
        <rFont val="Arial"/>
        <family val="2"/>
      </rPr>
      <t>Relevant to Covered Bond Swaps pre Series 72)</t>
    </r>
  </si>
  <si>
    <t xml:space="preserve">Loss of required rating by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</si>
  <si>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</si>
  <si>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</si>
  <si>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r>
      <t xml:space="preserve">Covered Bond Swap provider rating triggers - San UK
</t>
    </r>
    <r>
      <rPr>
        <i/>
        <sz val="10"/>
        <rFont val="Arial"/>
        <family val="2"/>
      </rPr>
      <t>(Relevant to Covered Bond Swaps post and inclusive of Series 72)</t>
    </r>
  </si>
  <si>
    <t xml:space="preserve">ST:
-/ -/ &lt;F1 
LT:
&lt;A- / &lt;A3(cr) or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</si>
  <si>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Moody's, S&amp;P and Fitch . For S&amp;P, the provisions relating to S&amp;P Adequate is applied.
A subsequent trigger exists for S&amp;P for loss of A- (LT). A subsequent trigger exists for Moody's for loss of Baa1 (LT) or Baa1 (cr).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</si>
  <si>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</si>
  <si>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</si>
  <si>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</si>
  <si>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</si>
  <si>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</si>
  <si>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</si>
  <si>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</si>
  <si>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</si>
  <si>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</si>
  <si>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</si>
  <si>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</si>
  <si>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</si>
  <si>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</si>
  <si>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</si>
  <si>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</si>
  <si>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</si>
  <si>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</si>
  <si>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</si>
  <si>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</si>
  <si>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</si>
  <si>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</si>
  <si>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</si>
  <si>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</si>
  <si>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</si>
  <si>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</si>
  <si>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</si>
  <si>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</si>
  <si>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</si>
  <si>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</si>
  <si>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</si>
  <si>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</si>
  <si>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</si>
  <si>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</si>
  <si>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</si>
  <si>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</si>
  <si>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</si>
  <si>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</si>
  <si>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</si>
  <si>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</si>
  <si>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</si>
  <si>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</si>
  <si>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</si>
  <si>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</si>
  <si>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</si>
  <si>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</si>
  <si>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</si>
  <si>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</si>
  <si>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</si>
  <si>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</si>
  <si>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</si>
  <si>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</si>
  <si>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</si>
  <si>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</si>
  <si>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</si>
  <si>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</si>
  <si>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</si>
  <si>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</si>
  <si>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</si>
  <si>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</si>
  <si>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</si>
  <si>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</si>
  <si>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</si>
  <si>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</si>
  <si>
    <t>Value as at 01-09-19 
for the reporting period</t>
  </si>
  <si>
    <t>01 September 2019 (Calculation Period Start Date 01 September 2019 inclusive)</t>
  </si>
  <si>
    <t>01 October 2019 (Calculation Period Start Date 01 October 2019 exclusive)</t>
  </si>
  <si>
    <t>Value as at 01-10-19 
for the reporting period</t>
  </si>
  <si>
    <t>Value as at 01-10-19</t>
  </si>
  <si>
    <t>Programme-Level Characteristics - as at 30-09-19</t>
  </si>
  <si>
    <t>Stratification tables are all as of 30-09-19</t>
  </si>
  <si>
    <t>[ (Principal Ledger=£2,162,978,042)+(Payments Ledger=£0) ]</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</si>
</sst>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6">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b/>
      <vertAlign val="superscript"/>
      <sz val="10"/>
      <color indexed="23"/>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6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4" fontId="27" fillId="0" borderId="0" applyFont="0" applyFill="0" applyBorder="0" applyAlignment="0" applyProtection="0"/>
    <xf numFmtId="173"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39"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0"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1"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1"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3"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4"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7"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2"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5"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17" fillId="12" borderId="0" applyNumberFormat="0" applyBorder="0" applyAlignment="0" applyProtection="0"/>
    <xf numFmtId="0" fontId="45" fillId="12"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9"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17" fillId="16" borderId="0" applyNumberFormat="0" applyBorder="0" applyAlignment="0" applyProtection="0"/>
    <xf numFmtId="0" fontId="45" fillId="1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6"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17" fillId="20"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5" fillId="20"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47"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7" fillId="24"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5" fillId="24"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17" fillId="28" borderId="0" applyNumberFormat="0" applyBorder="0" applyAlignment="0" applyProtection="0"/>
    <xf numFmtId="0" fontId="45" fillId="28"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17" fillId="3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5" fillId="3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2"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17" fillId="9" borderId="0" applyNumberFormat="0" applyBorder="0" applyAlignment="0" applyProtection="0"/>
    <xf numFmtId="0" fontId="45" fillId="9"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3"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17" fillId="13" borderId="0" applyNumberFormat="0" applyBorder="0" applyAlignment="0" applyProtection="0"/>
    <xf numFmtId="0" fontId="45" fillId="13"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4"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17" fillId="17" borderId="0" applyNumberFormat="0" applyBorder="0" applyAlignment="0" applyProtection="0"/>
    <xf numFmtId="0" fontId="45" fillId="17"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5"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17" fillId="21" borderId="0" applyNumberFormat="0" applyBorder="0" applyAlignment="0" applyProtection="0"/>
    <xf numFmtId="0" fontId="45" fillId="21"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0"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17" fillId="25" borderId="0" applyNumberFormat="0" applyBorder="0" applyAlignment="0" applyProtection="0"/>
    <xf numFmtId="0" fontId="45" fillId="25"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1"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17" fillId="29" borderId="0" applyNumberFormat="0" applyBorder="0" applyAlignment="0" applyProtection="0"/>
    <xf numFmtId="0" fontId="45" fillId="29"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4" fillId="56"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7" fillId="3" borderId="0" applyNumberFormat="0" applyBorder="0" applyAlignment="0" applyProtection="0"/>
    <xf numFmtId="0" fontId="47" fillId="3"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0" fontId="46" fillId="40" borderId="0" applyNumberFormat="0" applyBorder="0" applyAlignment="0" applyProtection="0"/>
    <xf numFmtId="183" fontId="48"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184" fontId="49"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11" fillId="6" borderId="4" applyNumberFormat="0" applyAlignment="0" applyProtection="0"/>
    <xf numFmtId="0" fontId="51" fillId="6" borderId="4"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0" fillId="57" borderId="27"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13" fillId="7" borderId="7" applyNumberFormat="0" applyAlignment="0" applyProtection="0"/>
    <xf numFmtId="0" fontId="53" fillId="7" borderId="7"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52" fillId="58"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5" fontId="54" fillId="0" borderId="0" applyFont="0" applyFill="0" applyBorder="0" applyAlignment="0" applyProtection="0">
      <alignment horizontal="right"/>
    </xf>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43"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73" fontId="43"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87" fontId="54" fillId="0" borderId="0" applyFont="0" applyFill="0" applyBorder="0" applyAlignment="0" applyProtection="0">
      <alignment horizontal="right"/>
    </xf>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4"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55"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43" fillId="0" borderId="0" applyFont="0" applyFill="0" applyBorder="0" applyAlignment="0" applyProtection="0"/>
    <xf numFmtId="173" fontId="42"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3"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89"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0"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91" fontId="54" fillId="0" borderId="0" applyFont="0" applyFill="0" applyBorder="0" applyAlignment="0" applyProtection="0">
      <alignment horizontal="right"/>
    </xf>
    <xf numFmtId="191" fontId="54"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0" fontId="49" fillId="59" borderId="17" applyNumberFormat="0" applyFont="0" applyBorder="0" applyAlignment="0" applyProtection="0">
      <alignment horizontal="centerContinuous"/>
    </xf>
    <xf numFmtId="14" fontId="56" fillId="0" borderId="0"/>
    <xf numFmtId="192" fontId="54" fillId="0" borderId="0" applyFont="0" applyFill="0" applyBorder="0" applyAlignment="0" applyProtection="0"/>
    <xf numFmtId="14" fontId="42" fillId="0" borderId="0" applyFill="0" applyBorder="0" applyAlignment="0"/>
    <xf numFmtId="14" fontId="56" fillId="0" borderId="0"/>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38" fontId="49" fillId="0" borderId="29">
      <alignment vertical="center"/>
    </xf>
    <xf numFmtId="193" fontId="54"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15" fillId="0" borderId="0" applyNumberFormat="0" applyFill="0" applyBorder="0" applyAlignment="0" applyProtection="0"/>
    <xf numFmtId="0" fontId="58"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9" fillId="0" borderId="0" applyFill="0" applyBorder="0" applyProtection="0">
      <alignment horizontal="left"/>
    </xf>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 fillId="2" borderId="0" applyNumberFormat="0" applyBorder="0" applyAlignment="0" applyProtection="0"/>
    <xf numFmtId="0" fontId="61" fillId="2"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60" fillId="41" borderId="0" applyNumberFormat="0" applyBorder="0"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0" fontId="32" fillId="60" borderId="11" applyAlignment="0" applyProtection="0"/>
    <xf numFmtId="196" fontId="54" fillId="0" borderId="0" applyFont="0" applyFill="0" applyBorder="0" applyAlignment="0" applyProtection="0">
      <alignment horizontal="right"/>
    </xf>
    <xf numFmtId="0" fontId="62" fillId="0" borderId="0" applyProtection="0">
      <alignment horizontal="right"/>
    </xf>
    <xf numFmtId="0" fontId="63" fillId="0" borderId="31" applyNumberFormat="0" applyAlignment="0" applyProtection="0">
      <alignment horizontal="left" vertical="center"/>
    </xf>
    <xf numFmtId="0" fontId="63" fillId="0" borderId="11">
      <alignment horizontal="left" vertical="center"/>
    </xf>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3" fillId="0" borderId="1" applyNumberFormat="0" applyFill="0" applyAlignment="0" applyProtection="0"/>
    <xf numFmtId="0" fontId="65" fillId="0" borderId="1"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4" fillId="0" borderId="3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4" fillId="0" borderId="2" applyNumberFormat="0" applyFill="0" applyAlignment="0" applyProtection="0"/>
    <xf numFmtId="0" fontId="67" fillId="0" borderId="2"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6" fillId="0" borderId="33"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5" fillId="0" borderId="3" applyNumberFormat="0" applyFill="0" applyAlignment="0" applyProtection="0"/>
    <xf numFmtId="0" fontId="69" fillId="0" borderId="3"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34" applyNumberFormat="0" applyFill="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5" fillId="0" borderId="0" applyNumberFormat="0" applyFill="0" applyBorder="0" applyAlignment="0" applyProtection="0"/>
    <xf numFmtId="0" fontId="6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70"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29" fillId="0" borderId="0" applyNumberFormat="0" applyFill="0" applyBorder="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3" fillId="34" borderId="35" applyNumberFormat="0">
      <alignment horizontal="right"/>
    </xf>
    <xf numFmtId="0" fontId="73" fillId="34" borderId="35" applyNumberFormat="0">
      <alignment horizontal="right"/>
    </xf>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9" fillId="5" borderId="4" applyNumberFormat="0" applyAlignment="0" applyProtection="0"/>
    <xf numFmtId="0" fontId="74" fillId="5" borderId="4"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2" fillId="44" borderId="27" applyNumberFormat="0" applyAlignment="0" applyProtection="0"/>
    <xf numFmtId="0" fontId="75"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12" fillId="0" borderId="6" applyNumberFormat="0" applyFill="0" applyAlignment="0" applyProtection="0"/>
    <xf numFmtId="0" fontId="77" fillId="0" borderId="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0" fontId="76" fillId="0" borderId="36" applyNumberFormat="0" applyFill="0" applyAlignment="0" applyProtection="0"/>
    <xf numFmtId="197" fontId="54" fillId="0" borderId="0" applyFont="0" applyFill="0" applyBorder="0" applyAlignment="0" applyProtection="0">
      <alignment horizontal="right"/>
    </xf>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8" fillId="4" borderId="0" applyNumberFormat="0" applyBorder="0" applyAlignment="0" applyProtection="0"/>
    <xf numFmtId="0" fontId="79" fillId="4"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0" fontId="78" fillId="61" borderId="0" applyNumberFormat="0" applyBorder="0" applyAlignment="0" applyProtection="0"/>
    <xf numFmtId="37" fontId="80" fillId="0" borderId="0"/>
    <xf numFmtId="198" fontId="81"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4" fillId="0" borderId="0"/>
    <xf numFmtId="0" fontId="34" fillId="0" borderId="0"/>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43"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9" fillId="0" borderId="0"/>
    <xf numFmtId="0" fontId="49" fillId="0" borderId="0"/>
    <xf numFmtId="0" fontId="49" fillId="0" borderId="0"/>
    <xf numFmtId="0" fontId="49" fillId="0" borderId="0"/>
    <xf numFmtId="0" fontId="49" fillId="0" borderId="0"/>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9" fillId="0" borderId="0"/>
    <xf numFmtId="0" fontId="49" fillId="0" borderId="0"/>
    <xf numFmtId="0" fontId="27" fillId="0" borderId="0"/>
    <xf numFmtId="0" fontId="27" fillId="0" borderId="0"/>
    <xf numFmtId="0" fontId="27" fillId="0" borderId="0"/>
    <xf numFmtId="0" fontId="8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3" fillId="0" borderId="0"/>
    <xf numFmtId="0" fontId="5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xf numFmtId="0" fontId="43" fillId="0" borderId="0"/>
    <xf numFmtId="0" fontId="1" fillId="0" borderId="0"/>
    <xf numFmtId="0" fontId="1" fillId="0" borderId="0"/>
    <xf numFmtId="0" fontId="1" fillId="0" borderId="0"/>
    <xf numFmtId="0" fontId="1" fillId="0" borderId="0"/>
    <xf numFmtId="0" fontId="82" fillId="0" borderId="0"/>
    <xf numFmtId="0" fontId="43" fillId="0" borderId="0"/>
    <xf numFmtId="0" fontId="1" fillId="0" borderId="0"/>
    <xf numFmtId="0" fontId="1" fillId="0" borderId="0"/>
    <xf numFmtId="0" fontId="43" fillId="0" borderId="0"/>
    <xf numFmtId="0" fontId="1" fillId="0" borderId="0"/>
    <xf numFmtId="0" fontId="1" fillId="0" borderId="0"/>
    <xf numFmtId="0" fontId="43" fillId="0" borderId="0">
      <alignment horizontal="left" wrapText="1"/>
    </xf>
    <xf numFmtId="0" fontId="27" fillId="0" borderId="0"/>
    <xf numFmtId="0" fontId="27" fillId="0" borderId="0"/>
    <xf numFmtId="0" fontId="27" fillId="0" borderId="0"/>
    <xf numFmtId="0" fontId="4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9" fillId="0" borderId="0"/>
    <xf numFmtId="0" fontId="49" fillId="0" borderId="0"/>
    <xf numFmtId="0" fontId="43" fillId="0" borderId="0">
      <alignment horizontal="left" wrapText="1"/>
    </xf>
    <xf numFmtId="0" fontId="27" fillId="0" borderId="0"/>
    <xf numFmtId="0" fontId="27" fillId="0" borderId="0"/>
    <xf numFmtId="0" fontId="27" fillId="0" borderId="0"/>
    <xf numFmtId="0" fontId="27" fillId="0" borderId="0"/>
    <xf numFmtId="0" fontId="43" fillId="0" borderId="0"/>
    <xf numFmtId="0" fontId="1" fillId="0" borderId="0"/>
    <xf numFmtId="0" fontId="1" fillId="0" borderId="0"/>
    <xf numFmtId="0" fontId="43"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27" fillId="0" borderId="0"/>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0" borderId="0">
      <alignment horizontal="left" wrapText="1"/>
    </xf>
    <xf numFmtId="0" fontId="43"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3"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8" borderId="8" applyNumberFormat="0" applyFont="0" applyAlignment="0" applyProtection="0"/>
    <xf numFmtId="0" fontId="43" fillId="62" borderId="37" applyNumberFormat="0" applyFont="0" applyAlignment="0" applyProtection="0"/>
    <xf numFmtId="0" fontId="43" fillId="8" borderId="8"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27" fillId="62" borderId="37" applyNumberFormat="0" applyFont="0" applyAlignment="0" applyProtection="0"/>
    <xf numFmtId="0" fontId="27" fillId="62" borderId="37" applyNumberFormat="0" applyFont="0" applyAlignment="0" applyProtection="0"/>
    <xf numFmtId="0" fontId="43" fillId="8" borderId="8" applyNumberFormat="0" applyFont="0" applyAlignment="0" applyProtection="0"/>
    <xf numFmtId="0" fontId="43" fillId="8" borderId="8"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0" fontId="43" fillId="62"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10" fillId="6" borderId="5" applyNumberFormat="0" applyAlignment="0" applyProtection="0"/>
    <xf numFmtId="0" fontId="85" fillId="6" borderId="5"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0" fontId="84" fillId="57" borderId="38" applyNumberFormat="0" applyAlignment="0" applyProtection="0"/>
    <xf numFmtId="40" fontId="86" fillId="34" borderId="0">
      <alignment horizontal="right"/>
    </xf>
    <xf numFmtId="0" fontId="87" fillId="34" borderId="0">
      <alignment horizontal="right"/>
    </xf>
    <xf numFmtId="0" fontId="88" fillId="34" borderId="22"/>
    <xf numFmtId="0" fontId="88" fillId="0" borderId="0" applyBorder="0">
      <alignment horizontal="centerContinuous"/>
    </xf>
    <xf numFmtId="0" fontId="89" fillId="0" borderId="0" applyBorder="0">
      <alignment horizontal="centerContinuous"/>
    </xf>
    <xf numFmtId="1" fontId="90" fillId="0" borderId="0" applyProtection="0">
      <alignment horizontal="right" vertical="center"/>
    </xf>
    <xf numFmtId="0" fontId="56" fillId="0" borderId="39" applyNumberFormat="0" applyAlignment="0" applyProtection="0"/>
    <xf numFmtId="0" fontId="48" fillId="63" borderId="0" applyNumberFormat="0" applyFont="0" applyBorder="0" applyAlignment="0" applyProtection="0"/>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4"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91" fillId="65" borderId="26" applyNumberFormat="0" applyFont="0" applyBorder="0" applyAlignment="0" applyProtection="0">
      <alignment horizontal="center"/>
    </xf>
    <xf numFmtId="0" fontId="48" fillId="0" borderId="40" applyNumberFormat="0" applyAlignment="0" applyProtection="0"/>
    <xf numFmtId="0" fontId="48" fillId="0" borderId="41" applyNumberFormat="0" applyAlignment="0" applyProtection="0"/>
    <xf numFmtId="0" fontId="56" fillId="0" borderId="42" applyNumberFormat="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10" fontId="49"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199" fontId="9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5"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3"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4" fillId="35" borderId="0"/>
    <xf numFmtId="200" fontId="95" fillId="66" borderId="43" applyFont="0" applyBorder="0" applyAlignment="0" applyProtection="0">
      <alignment horizontal="centerContinuous"/>
    </xf>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201" fontId="96" fillId="0" borderId="0" applyFont="0" applyFill="0" applyBorder="0" applyAlignment="0" applyProtection="0"/>
    <xf numFmtId="189"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7" fillId="0" borderId="0" applyBorder="0" applyProtection="0">
      <alignment vertical="center"/>
    </xf>
    <xf numFmtId="193" fontId="97" fillId="0" borderId="18" applyBorder="0" applyProtection="0">
      <alignment horizontal="right" vertical="center"/>
    </xf>
    <xf numFmtId="0" fontId="98" fillId="67" borderId="0" applyBorder="0" applyProtection="0">
      <alignment horizontal="centerContinuous" vertical="center"/>
    </xf>
    <xf numFmtId="0" fontId="98" fillId="68" borderId="18" applyBorder="0" applyProtection="0">
      <alignment horizontal="centerContinuous" vertical="center"/>
    </xf>
    <xf numFmtId="0" fontId="99" fillId="0" borderId="0" applyBorder="0" applyProtection="0">
      <alignment horizontal="left"/>
    </xf>
    <xf numFmtId="0" fontId="100" fillId="0" borderId="0" applyFill="0" applyBorder="0" applyProtection="0">
      <alignment horizontal="left"/>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0" fontId="91" fillId="0" borderId="21" applyFill="0" applyBorder="0" applyProtection="0">
      <alignment horizontal="left" vertical="top"/>
    </xf>
    <xf numFmtId="49" fontId="42"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2"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1" fillId="0" borderId="0" applyNumberFormat="0" applyFill="0" applyBorder="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6" fillId="0" borderId="9" applyNumberFormat="0" applyFill="0" applyAlignment="0" applyProtection="0"/>
    <xf numFmtId="0" fontId="103" fillId="0" borderId="9"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2" fillId="0" borderId="44"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4" fillId="0" borderId="0" applyNumberFormat="0" applyFill="0" applyBorder="0" applyAlignment="0" applyProtection="0"/>
    <xf numFmtId="0" fontId="10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14" fontId="48" fillId="0" borderId="0" applyFont="0" applyFill="0" applyBorder="0" applyProtection="0"/>
  </cellStyleXfs>
  <cellXfs count="331">
    <xf numFmtId="0" fontId="0" fillId="0" borderId="0" xfId="0"/>
    <xf numFmtId="0" fontId="19" fillId="33" borderId="0" xfId="0" applyFont="1" applyFill="1" applyAlignment="1"/>
    <xf numFmtId="0" fontId="0" fillId="0" borderId="0" xfId="0" applyFill="1"/>
    <xf numFmtId="0" fontId="21" fillId="33" borderId="0" xfId="0" applyFont="1" applyFill="1" applyBorder="1" applyAlignment="1">
      <alignment vertical="top"/>
    </xf>
    <xf numFmtId="0" fontId="0" fillId="34" borderId="0" xfId="0" applyFill="1"/>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164" fontId="27" fillId="36" borderId="11" xfId="0" applyNumberFormat="1" applyFont="1" applyFill="1" applyBorder="1" applyAlignment="1">
      <alignment horizontal="left" wrapText="1"/>
    </xf>
    <xf numFmtId="165" fontId="27" fillId="37"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7" borderId="13" xfId="0" applyFont="1" applyFill="1" applyBorder="1" applyAlignment="1"/>
    <xf numFmtId="0" fontId="27" fillId="37"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0" fontId="27" fillId="34" borderId="0" xfId="0" applyFont="1" applyFill="1" applyBorder="1" applyAlignment="1">
      <alignment wrapText="1"/>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7"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6"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167" fontId="27" fillId="35" borderId="13" xfId="0" applyNumberFormat="1" applyFont="1" applyFill="1" applyBorder="1" applyAlignment="1">
      <alignment horizontal="center"/>
    </xf>
    <xf numFmtId="0" fontId="27" fillId="34" borderId="0" xfId="0" applyFont="1" applyFill="1" applyBorder="1" applyAlignment="1"/>
    <xf numFmtId="0" fontId="27" fillId="34" borderId="0" xfId="0" applyFont="1" applyFill="1" applyBorder="1" applyAlignment="1">
      <alignment horizontal="left"/>
    </xf>
    <xf numFmtId="168" fontId="27" fillId="35" borderId="13" xfId="0" applyNumberFormat="1" applyFont="1" applyFill="1" applyBorder="1" applyAlignment="1"/>
    <xf numFmtId="15" fontId="27" fillId="35" borderId="13" xfId="0" applyNumberFormat="1" applyFont="1" applyFill="1" applyBorder="1" applyAlignment="1">
      <alignment horizontal="center"/>
    </xf>
    <xf numFmtId="170" fontId="27" fillId="35" borderId="13" xfId="0" applyNumberFormat="1" applyFont="1" applyFill="1" applyBorder="1" applyAlignment="1">
      <alignment horizontal="center"/>
    </xf>
    <xf numFmtId="10" fontId="27" fillId="35" borderId="13" xfId="0" applyNumberFormat="1" applyFont="1" applyFill="1" applyBorder="1" applyAlignment="1">
      <alignment horizontal="center"/>
    </xf>
    <xf numFmtId="168" fontId="27" fillId="36" borderId="13" xfId="0" applyNumberFormat="1" applyFont="1" applyFill="1" applyBorder="1" applyAlignment="1"/>
    <xf numFmtId="168" fontId="27" fillId="35" borderId="13" xfId="0" applyNumberFormat="1" applyFont="1" applyFill="1" applyBorder="1" applyAlignment="1">
      <alignment horizontal="center"/>
    </xf>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67" fontId="27" fillId="34" borderId="0" xfId="0" applyNumberFormat="1" applyFont="1" applyFill="1" applyBorder="1" applyAlignment="1">
      <alignment wrapText="1"/>
    </xf>
    <xf numFmtId="173" fontId="27" fillId="34" borderId="0" xfId="1" applyFont="1" applyFill="1" applyAlignment="1"/>
    <xf numFmtId="4" fontId="27" fillId="38" borderId="0" xfId="0" applyNumberFormat="1" applyFont="1" applyFill="1" applyAlignment="1"/>
    <xf numFmtId="173" fontId="27" fillId="38" borderId="0" xfId="1" applyFont="1" applyFill="1" applyAlignment="1"/>
    <xf numFmtId="167" fontId="27" fillId="38" borderId="0" xfId="0" applyNumberFormat="1" applyFont="1" applyFill="1" applyBorder="1" applyAlignment="1"/>
    <xf numFmtId="167" fontId="27" fillId="36" borderId="10" xfId="0" applyNumberFormat="1" applyFont="1" applyFill="1" applyBorder="1" applyAlignment="1"/>
    <xf numFmtId="167" fontId="27" fillId="38" borderId="0" xfId="0" applyNumberFormat="1" applyFont="1" applyFill="1" applyAlignment="1"/>
    <xf numFmtId="173" fontId="27" fillId="34" borderId="0" xfId="0" applyNumberFormat="1" applyFont="1" applyFill="1" applyAlignment="1"/>
    <xf numFmtId="0" fontId="27"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4" fontId="32" fillId="35" borderId="0" xfId="4" applyFont="1" applyFill="1" applyBorder="1"/>
    <xf numFmtId="0" fontId="27" fillId="35" borderId="17" xfId="0" applyFont="1" applyFill="1" applyBorder="1"/>
    <xf numFmtId="0" fontId="27" fillId="35" borderId="18" xfId="0" applyFont="1" applyFill="1" applyBorder="1"/>
    <xf numFmtId="0" fontId="0" fillId="34" borderId="10" xfId="0" applyFill="1" applyBorder="1" applyAlignment="1"/>
    <xf numFmtId="0" fontId="27" fillId="35" borderId="21" xfId="0" applyFont="1" applyFill="1" applyBorder="1" applyAlignment="1">
      <alignment horizontal="right"/>
    </xf>
    <xf numFmtId="174" fontId="32" fillId="36" borderId="0" xfId="4" applyFont="1" applyFill="1" applyBorder="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4"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0" fontId="30" fillId="38" borderId="0" xfId="0" applyFont="1" applyFill="1" applyAlignment="1"/>
    <xf numFmtId="10" fontId="30" fillId="34" borderId="0" xfId="0" applyNumberFormat="1" applyFont="1" applyFill="1" applyAlignment="1"/>
    <xf numFmtId="3" fontId="27" fillId="35" borderId="10" xfId="0" applyNumberFormat="1" applyFont="1" applyFill="1" applyBorder="1" applyAlignment="1">
      <alignment horizontal="right" wrapText="1"/>
    </xf>
    <xf numFmtId="10" fontId="27" fillId="37" borderId="10" xfId="2" applyNumberFormat="1" applyFont="1" applyFill="1" applyBorder="1" applyAlignment="1"/>
    <xf numFmtId="167" fontId="30" fillId="34" borderId="0" xfId="0" applyNumberFormat="1" applyFont="1" applyFill="1" applyAlignment="1"/>
    <xf numFmtId="4" fontId="27" fillId="37" borderId="10" xfId="0" applyNumberFormat="1" applyFont="1" applyFill="1" applyBorder="1" applyAlignment="1">
      <alignment horizontal="right" wrapText="1"/>
    </xf>
    <xf numFmtId="10" fontId="27" fillId="37" borderId="10" xfId="0" applyNumberFormat="1" applyFont="1" applyFill="1" applyBorder="1" applyAlignment="1">
      <alignment horizontal="right" wrapText="1"/>
    </xf>
    <xf numFmtId="167" fontId="30" fillId="38" borderId="0" xfId="0" applyNumberFormat="1" applyFont="1" applyFill="1" applyAlignment="1"/>
    <xf numFmtId="175" fontId="27" fillId="35" borderId="10" xfId="0" applyNumberFormat="1" applyFont="1" applyFill="1" applyBorder="1" applyAlignment="1">
      <alignment horizontal="right" wrapText="1"/>
    </xf>
    <xf numFmtId="10" fontId="33" fillId="34" borderId="0" xfId="0" applyNumberFormat="1" applyFont="1" applyFill="1" applyAlignment="1"/>
    <xf numFmtId="176"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8" borderId="0" xfId="0" applyNumberFormat="1" applyFont="1" applyFill="1" applyAlignment="1"/>
    <xf numFmtId="10" fontId="27" fillId="35" borderId="10" xfId="0" applyNumberFormat="1" applyFont="1" applyFill="1" applyBorder="1" applyAlignment="1">
      <alignment horizontal="right" wrapText="1"/>
    </xf>
    <xf numFmtId="177" fontId="27" fillId="38" borderId="0" xfId="0" applyNumberFormat="1" applyFont="1" applyFill="1" applyAlignment="1"/>
    <xf numFmtId="0" fontId="27" fillId="34" borderId="10" xfId="0" applyFont="1" applyFill="1" applyBorder="1" applyAlignment="1">
      <alignment vertical="top" wrapText="1"/>
    </xf>
    <xf numFmtId="167" fontId="27" fillId="37"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3" fontId="27" fillId="34" borderId="0" xfId="0" applyNumberFormat="1" applyFont="1" applyFill="1" applyAlignment="1"/>
    <xf numFmtId="177" fontId="34" fillId="37" borderId="10" xfId="0" applyNumberFormat="1" applyFont="1" applyFill="1" applyBorder="1" applyAlignment="1">
      <alignment horizontal="right"/>
    </xf>
    <xf numFmtId="10" fontId="34" fillId="37" borderId="10" xfId="2" applyNumberFormat="1" applyFont="1" applyFill="1" applyBorder="1" applyAlignment="1"/>
    <xf numFmtId="167" fontId="34" fillId="36" borderId="12" xfId="0" applyNumberFormat="1" applyFont="1" applyFill="1" applyBorder="1" applyAlignment="1">
      <alignment wrapText="1"/>
    </xf>
    <xf numFmtId="10" fontId="34" fillId="36" borderId="10" xfId="2" applyNumberFormat="1" applyFont="1" applyFill="1" applyBorder="1" applyAlignment="1"/>
    <xf numFmtId="177" fontId="27" fillId="37" borderId="10" xfId="0" applyNumberFormat="1" applyFont="1" applyFill="1" applyBorder="1" applyAlignment="1"/>
    <xf numFmtId="167" fontId="27" fillId="36" borderId="12" xfId="0" applyNumberFormat="1" applyFont="1" applyFill="1" applyBorder="1" applyAlignment="1">
      <alignment wrapText="1"/>
    </xf>
    <xf numFmtId="10" fontId="27" fillId="36" borderId="10" xfId="2" applyNumberFormat="1" applyFont="1" applyFill="1" applyBorder="1" applyAlignment="1"/>
    <xf numFmtId="177" fontId="34" fillId="37" borderId="10" xfId="0" applyNumberFormat="1" applyFont="1" applyFill="1" applyBorder="1" applyAlignment="1"/>
    <xf numFmtId="177" fontId="27" fillId="34" borderId="0" xfId="0" applyNumberFormat="1" applyFont="1" applyFill="1" applyAlignment="1"/>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7" fontId="27" fillId="36" borderId="10" xfId="0" applyNumberFormat="1" applyFont="1" applyFill="1" applyBorder="1" applyAlignment="1"/>
    <xf numFmtId="10" fontId="27" fillId="36" borderId="10" xfId="6" applyNumberFormat="1" applyFont="1" applyFill="1" applyBorder="1" applyAlignment="1"/>
    <xf numFmtId="178" fontId="27" fillId="36" borderId="10" xfId="0" applyNumberFormat="1" applyFont="1" applyFill="1" applyBorder="1" applyAlignment="1"/>
    <xf numFmtId="10" fontId="27" fillId="34" borderId="0" xfId="2" applyNumberFormat="1" applyFont="1" applyFill="1" applyAlignment="1"/>
    <xf numFmtId="175" fontId="27" fillId="34" borderId="0" xfId="2" applyNumberFormat="1" applyFont="1" applyFill="1" applyAlignment="1"/>
    <xf numFmtId="178" fontId="27" fillId="37" borderId="10" xfId="0" applyNumberFormat="1" applyFont="1" applyFill="1" applyBorder="1" applyAlignment="1"/>
    <xf numFmtId="0" fontId="27" fillId="34" borderId="23" xfId="0" applyFont="1" applyFill="1" applyBorder="1" applyAlignment="1"/>
    <xf numFmtId="177" fontId="27" fillId="36" borderId="23" xfId="0" applyNumberFormat="1" applyFont="1" applyFill="1" applyBorder="1" applyAlignment="1"/>
    <xf numFmtId="10" fontId="27" fillId="36" borderId="23" xfId="0" applyNumberFormat="1" applyFont="1" applyFill="1" applyBorder="1" applyAlignment="1"/>
    <xf numFmtId="167" fontId="27" fillId="36"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7"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7"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5" fontId="27" fillId="34" borderId="23" xfId="2" applyNumberFormat="1" applyFont="1" applyFill="1" applyBorder="1" applyAlignment="1"/>
    <xf numFmtId="179" fontId="27" fillId="34" borderId="0" xfId="1" applyNumberFormat="1" applyFont="1" applyFill="1" applyAlignment="1"/>
    <xf numFmtId="177" fontId="27" fillId="0" borderId="23" xfId="0" applyNumberFormat="1" applyFont="1" applyFill="1" applyBorder="1" applyAlignment="1"/>
    <xf numFmtId="175" fontId="27" fillId="0" borderId="23" xfId="2" applyNumberFormat="1" applyFont="1" applyFill="1" applyBorder="1" applyAlignment="1"/>
    <xf numFmtId="167" fontId="27" fillId="0" borderId="23" xfId="0" applyNumberFormat="1" applyFont="1" applyFill="1" applyBorder="1" applyAlignment="1"/>
    <xf numFmtId="10" fontId="27" fillId="37"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0" fontId="27"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27"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180"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181" fontId="0" fillId="0" borderId="0" xfId="0" applyNumberFormat="1" applyFill="1" applyBorder="1" applyAlignment="1">
      <alignment horizontal="center"/>
    </xf>
    <xf numFmtId="181"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2"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0"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6" borderId="10" xfId="0" applyNumberFormat="1" applyFont="1" applyFill="1" applyBorder="1" applyAlignment="1">
      <alignment vertical="top" wrapText="1"/>
    </xf>
    <xf numFmtId="166" fontId="27" fillId="36" borderId="10" xfId="0" applyNumberFormat="1" applyFont="1" applyFill="1" applyBorder="1" applyAlignment="1">
      <alignment horizontal="center" vertical="top"/>
    </xf>
    <xf numFmtId="2" fontId="27" fillId="36" borderId="10" xfId="0" applyNumberFormat="1" applyFont="1" applyFill="1" applyBorder="1" applyAlignment="1">
      <alignment vertical="top" wrapText="1"/>
    </xf>
    <xf numFmtId="0" fontId="27" fillId="36" borderId="10" xfId="0" applyNumberFormat="1" applyFont="1" applyFill="1" applyBorder="1" applyAlignment="1">
      <alignmen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8" fillId="35" borderId="24" xfId="8" applyFont="1" applyFill="1" applyBorder="1"/>
    <xf numFmtId="0" fontId="39" fillId="35" borderId="26" xfId="8" applyFont="1" applyFill="1" applyBorder="1" applyAlignment="1">
      <alignment horizontal="left"/>
    </xf>
    <xf numFmtId="0" fontId="39" fillId="35" borderId="20" xfId="8" applyFont="1" applyFill="1" applyBorder="1" applyAlignment="1">
      <alignment horizontal="left"/>
    </xf>
    <xf numFmtId="0" fontId="23" fillId="35" borderId="17" xfId="8" applyFont="1" applyFill="1" applyBorder="1" applyAlignment="1">
      <alignment horizontal="left" vertical="top" wrapText="1"/>
    </xf>
    <xf numFmtId="0" fontId="23" fillId="35" borderId="18" xfId="8" applyFont="1" applyFill="1" applyBorder="1" applyAlignment="1">
      <alignment horizontal="left" vertical="top" wrapText="1"/>
    </xf>
    <xf numFmtId="0" fontId="23" fillId="35" borderId="19" xfId="8" applyFont="1" applyFill="1" applyBorder="1" applyAlignment="1">
      <alignment horizontal="left" vertical="top" wrapText="1"/>
    </xf>
    <xf numFmtId="0" fontId="23" fillId="35" borderId="14" xfId="0" applyFont="1" applyFill="1" applyBorder="1"/>
    <xf numFmtId="0" fontId="23" fillId="35" borderId="15" xfId="8" applyFont="1" applyFill="1" applyBorder="1"/>
    <xf numFmtId="0" fontId="40" fillId="35" borderId="15" xfId="8" applyFont="1" applyFill="1" applyBorder="1" applyAlignment="1">
      <alignment horizontal="left"/>
    </xf>
    <xf numFmtId="0" fontId="23" fillId="35" borderId="16" xfId="8" applyFont="1" applyFill="1" applyBorder="1"/>
    <xf numFmtId="0" fontId="23" fillId="35" borderId="26" xfId="8" applyFont="1" applyFill="1" applyBorder="1"/>
    <xf numFmtId="0" fontId="23" fillId="35" borderId="21" xfId="8" applyFont="1" applyFill="1" applyBorder="1" applyAlignment="1">
      <alignment horizontal="right"/>
    </xf>
    <xf numFmtId="0" fontId="23" fillId="35" borderId="0" xfId="8" applyFont="1" applyFill="1" applyBorder="1" applyAlignment="1">
      <alignment horizontal="left"/>
    </xf>
    <xf numFmtId="0" fontId="23" fillId="35" borderId="0" xfId="8" applyFont="1" applyFill="1" applyBorder="1"/>
    <xf numFmtId="0" fontId="23" fillId="35" borderId="22" xfId="8" applyFont="1" applyFill="1" applyBorder="1"/>
    <xf numFmtId="0" fontId="38" fillId="35" borderId="20" xfId="8" applyFont="1" applyFill="1" applyBorder="1"/>
    <xf numFmtId="0" fontId="23" fillId="35" borderId="17" xfId="8" applyFont="1" applyFill="1" applyBorder="1"/>
    <xf numFmtId="0" fontId="39" fillId="35" borderId="18" xfId="8" applyFont="1" applyFill="1" applyBorder="1" applyAlignment="1">
      <alignment horizontal="left"/>
    </xf>
    <xf numFmtId="0" fontId="23" fillId="35" borderId="18" xfId="8" applyFont="1" applyFill="1" applyBorder="1"/>
    <xf numFmtId="0" fontId="23" fillId="35" borderId="19" xfId="8" applyFont="1" applyFill="1" applyBorder="1"/>
    <xf numFmtId="0" fontId="38" fillId="35" borderId="26" xfId="8" applyFont="1" applyFill="1" applyBorder="1"/>
    <xf numFmtId="0" fontId="23" fillId="35" borderId="20" xfId="8" applyFont="1" applyFill="1" applyBorder="1"/>
    <xf numFmtId="0" fontId="23" fillId="34" borderId="0" xfId="8"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41"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0" fontId="23" fillId="35" borderId="14" xfId="8" applyFont="1" applyFill="1" applyBorder="1" applyAlignment="1">
      <alignment horizontal="left" vertical="top" wrapText="1"/>
    </xf>
    <xf numFmtId="0" fontId="23" fillId="35" borderId="15" xfId="8" applyFont="1" applyFill="1" applyBorder="1" applyAlignment="1">
      <alignment horizontal="left" vertical="top" wrapText="1"/>
    </xf>
    <xf numFmtId="0" fontId="23" fillId="35" borderId="16" xfId="8" applyFont="1" applyFill="1" applyBorder="1" applyAlignment="1">
      <alignment horizontal="left" vertical="top" wrapText="1"/>
    </xf>
    <xf numFmtId="0" fontId="23" fillId="35" borderId="21" xfId="8" applyFont="1" applyFill="1" applyBorder="1" applyAlignment="1">
      <alignment horizontal="left" vertical="top" wrapText="1"/>
    </xf>
    <xf numFmtId="0" fontId="23" fillId="35" borderId="0" xfId="8" applyFont="1" applyFill="1" applyBorder="1" applyAlignment="1">
      <alignment horizontal="left" vertical="top" wrapText="1"/>
    </xf>
    <xf numFmtId="0" fontId="23" fillId="35" borderId="22" xfId="8" applyFont="1" applyFill="1" applyBorder="1" applyAlignment="1">
      <alignment horizontal="left" vertical="top" wrapText="1"/>
    </xf>
    <xf numFmtId="0" fontId="23" fillId="35" borderId="21" xfId="8" applyFont="1" applyFill="1" applyBorder="1" applyAlignment="1">
      <alignment horizontal="left" wrapText="1"/>
    </xf>
    <xf numFmtId="0" fontId="23" fillId="35" borderId="0" xfId="8" applyFont="1" applyFill="1" applyBorder="1" applyAlignment="1">
      <alignment horizontal="left" wrapText="1"/>
    </xf>
    <xf numFmtId="0" fontId="23" fillId="35" borderId="22" xfId="8" applyFont="1" applyFill="1" applyBorder="1" applyAlignment="1">
      <alignment horizontal="left" wrapText="1"/>
    </xf>
    <xf numFmtId="0" fontId="23" fillId="35" borderId="14" xfId="8" applyFont="1" applyFill="1" applyBorder="1" applyAlignment="1">
      <alignment horizontal="left" vertical="top"/>
    </xf>
    <xf numFmtId="0" fontId="23" fillId="35" borderId="15" xfId="8" applyFont="1" applyFill="1" applyBorder="1" applyAlignment="1">
      <alignment horizontal="left" vertical="top"/>
    </xf>
    <xf numFmtId="0" fontId="23" fillId="35" borderId="16" xfId="8" applyFont="1" applyFill="1" applyBorder="1" applyAlignment="1">
      <alignment horizontal="left" vertical="top"/>
    </xf>
    <xf numFmtId="0" fontId="23" fillId="35" borderId="17" xfId="8" applyFont="1" applyFill="1" applyBorder="1" applyAlignment="1">
      <alignment horizontal="left" vertical="top"/>
    </xf>
    <xf numFmtId="0" fontId="23" fillId="35" borderId="18" xfId="8" applyFont="1" applyFill="1" applyBorder="1" applyAlignment="1">
      <alignment horizontal="left" vertical="top"/>
    </xf>
    <xf numFmtId="0" fontId="23" fillId="35" borderId="19" xfId="8" applyFont="1" applyFill="1" applyBorder="1" applyAlignment="1">
      <alignment horizontal="left" vertical="top"/>
    </xf>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166" fontId="27" fillId="35" borderId="10" xfId="0" applyNumberFormat="1" applyFont="1" applyFill="1" applyBorder="1" applyAlignment="1">
      <alignment vertical="top" wrapText="1"/>
    </xf>
    <xf numFmtId="0" fontId="27" fillId="35" borderId="10" xfId="0" applyFont="1" applyFill="1" applyBorder="1" applyAlignment="1">
      <alignment wrapText="1"/>
    </xf>
    <xf numFmtId="2" fontId="27" fillId="35" borderId="10" xfId="0" applyNumberFormat="1" applyFont="1" applyFill="1" applyBorder="1" applyAlignment="1">
      <alignment vertical="top" wrapText="1"/>
    </xf>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0" fontId="18" fillId="33" borderId="0" xfId="0" applyFont="1" applyFill="1" applyBorder="1" applyAlignment="1">
      <alignment horizontal="center"/>
    </xf>
    <xf numFmtId="0" fontId="20" fillId="33" borderId="0" xfId="0" applyFont="1" applyFill="1" applyBorder="1" applyAlignment="1">
      <alignment horizontal="center" vertical="top"/>
    </xf>
    <xf numFmtId="0" fontId="32" fillId="34" borderId="13" xfId="7"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7" applyFont="1" applyFill="1" applyBorder="1" applyAlignment="1">
      <alignment horizontal="left" vertical="top"/>
    </xf>
    <xf numFmtId="0" fontId="27" fillId="34" borderId="10" xfId="0" applyFont="1" applyFill="1" applyBorder="1" applyAlignment="1"/>
    <xf numFmtId="166" fontId="27" fillId="36" borderId="13" xfId="0" applyNumberFormat="1" applyFont="1" applyFill="1" applyBorder="1" applyAlignment="1">
      <alignment horizontal="left" vertical="top" wrapText="1"/>
    </xf>
    <xf numFmtId="166" fontId="27" fillId="36" borderId="11" xfId="0" applyNumberFormat="1" applyFont="1" applyFill="1" applyBorder="1" applyAlignment="1">
      <alignment horizontal="left" vertical="top" wrapText="1"/>
    </xf>
    <xf numFmtId="166" fontId="27" fillId="36" borderId="12" xfId="0" applyNumberFormat="1" applyFont="1" applyFill="1" applyBorder="1" applyAlignment="1">
      <alignment horizontal="left" vertical="top" wrapText="1"/>
    </xf>
    <xf numFmtId="2" fontId="27" fillId="36" borderId="13" xfId="0" applyNumberFormat="1" applyFont="1" applyFill="1" applyBorder="1" applyAlignment="1">
      <alignment vertical="top" wrapText="1"/>
    </xf>
    <xf numFmtId="2" fontId="27" fillId="36" borderId="11" xfId="0" applyNumberFormat="1" applyFont="1" applyFill="1" applyBorder="1" applyAlignment="1">
      <alignment vertical="top" wrapText="1"/>
    </xf>
    <xf numFmtId="2" fontId="27" fillId="36" borderId="12" xfId="0" applyNumberFormat="1" applyFont="1" applyFill="1" applyBorder="1" applyAlignment="1">
      <alignment vertical="top" wrapText="1"/>
    </xf>
    <xf numFmtId="166" fontId="27" fillId="36" borderId="13" xfId="0" applyNumberFormat="1" applyFont="1" applyFill="1" applyBorder="1" applyAlignment="1">
      <alignment horizontal="left" vertical="top"/>
    </xf>
    <xf numFmtId="166" fontId="27" fillId="36" borderId="11" xfId="0" applyNumberFormat="1" applyFont="1" applyFill="1" applyBorder="1" applyAlignment="1">
      <alignment horizontal="left" vertical="top"/>
    </xf>
    <xf numFmtId="166" fontId="27" fillId="36" borderId="12" xfId="0" applyNumberFormat="1" applyFont="1" applyFill="1" applyBorder="1" applyAlignment="1">
      <alignment horizontal="left" vertical="top"/>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27" fillId="35" borderId="10" xfId="0" applyFont="1" applyFill="1" applyBorder="1" applyAlignment="1">
      <alignment horizontal="center"/>
    </xf>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0" fillId="35" borderId="10" xfId="0" applyFill="1" applyBorder="1" applyAlignment="1"/>
    <xf numFmtId="166" fontId="29" fillId="35" borderId="10" xfId="3" applyNumberFormat="1" applyFill="1" applyBorder="1" applyAlignment="1" applyProtection="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cellXfs>
  <cellStyles count="7278">
    <cellStyle name=" 1" xfId="9"/>
    <cellStyle name=" 1 2" xfId="10"/>
    <cellStyle name=" 1 2 2" xfId="11"/>
    <cellStyle name=" 1 3" xfId="12"/>
    <cellStyle name=" 1_Account balances revised" xfId="13"/>
    <cellStyle name="%" xfId="14"/>
    <cellStyle name="% 2" xfId="15"/>
    <cellStyle name="% 2 2" xfId="16"/>
    <cellStyle name="% 3" xfId="17"/>
    <cellStyle name="% 4" xfId="18"/>
    <cellStyle name="%_CoveredBondDaily" xfId="19"/>
    <cellStyle name="%_CoveredBondDaily 2" xfId="20"/>
    <cellStyle name="%_CoveredBondDaily 2 2" xfId="21"/>
    <cellStyle name="%_CoveredBondDaily 3" xfId="22"/>
    <cellStyle name="%_CoveredBondDaily_1" xfId="23"/>
    <cellStyle name="%_CoveredBondDaily_1 2" xfId="24"/>
    <cellStyle name="%_CoveredBondDaily_Account balances revised" xfId="25"/>
    <cellStyle name="%_CoveredBondDaily_Account balances revised 2" xfId="26"/>
    <cellStyle name="%_Input" xfId="27"/>
    <cellStyle name="%_Input 2" xfId="28"/>
    <cellStyle name="%_Sheet1" xfId="29"/>
    <cellStyle name="_CB IPA Nov 12 New Model" xfId="30"/>
    <cellStyle name="_CB IPA Nov 12 New Model 2" xfId="31"/>
    <cellStyle name="_Control Sheet" xfId="32"/>
    <cellStyle name="_Control Sheet 10" xfId="33"/>
    <cellStyle name="_Control Sheet 10 2" xfId="34"/>
    <cellStyle name="_Control Sheet 11" xfId="35"/>
    <cellStyle name="_Control Sheet 11 2" xfId="36"/>
    <cellStyle name="_Control Sheet 12" xfId="37"/>
    <cellStyle name="_Control Sheet 12 2" xfId="38"/>
    <cellStyle name="_Control Sheet 13" xfId="39"/>
    <cellStyle name="_Control Sheet 13 2" xfId="40"/>
    <cellStyle name="_Control Sheet 14" xfId="41"/>
    <cellStyle name="_Control Sheet 14 2" xfId="42"/>
    <cellStyle name="_Control Sheet 15" xfId="43"/>
    <cellStyle name="_Control Sheet 15 2" xfId="44"/>
    <cellStyle name="_Control Sheet 16" xfId="45"/>
    <cellStyle name="_Control Sheet 16 2" xfId="46"/>
    <cellStyle name="_Control Sheet 17" xfId="47"/>
    <cellStyle name="_Control Sheet 17 2" xfId="48"/>
    <cellStyle name="_Control Sheet 18" xfId="49"/>
    <cellStyle name="_Control Sheet 18 2" xfId="50"/>
    <cellStyle name="_Control Sheet 19" xfId="51"/>
    <cellStyle name="_Control Sheet 19 2" xfId="52"/>
    <cellStyle name="_Control Sheet 2" xfId="53"/>
    <cellStyle name="_Control Sheet 2 2" xfId="54"/>
    <cellStyle name="_Control Sheet 20" xfId="55"/>
    <cellStyle name="_Control Sheet 20 2" xfId="56"/>
    <cellStyle name="_Control Sheet 21" xfId="57"/>
    <cellStyle name="_Control Sheet 21 2" xfId="58"/>
    <cellStyle name="_Control Sheet 22" xfId="59"/>
    <cellStyle name="_Control Sheet 22 2" xfId="60"/>
    <cellStyle name="_Control Sheet 23" xfId="61"/>
    <cellStyle name="_Control Sheet 23 2" xfId="62"/>
    <cellStyle name="_Control Sheet 24" xfId="63"/>
    <cellStyle name="_Control Sheet 24 2" xfId="64"/>
    <cellStyle name="_Control Sheet 25" xfId="65"/>
    <cellStyle name="_Control Sheet 25 2" xfId="66"/>
    <cellStyle name="_Control Sheet 26" xfId="67"/>
    <cellStyle name="_Control Sheet 26 2" xfId="68"/>
    <cellStyle name="_Control Sheet 27" xfId="69"/>
    <cellStyle name="_Control Sheet 27 2" xfId="70"/>
    <cellStyle name="_Control Sheet 28" xfId="71"/>
    <cellStyle name="_Control Sheet 28 2" xfId="72"/>
    <cellStyle name="_Control Sheet 29" xfId="73"/>
    <cellStyle name="_Control Sheet 29 2" xfId="74"/>
    <cellStyle name="_Control Sheet 3" xfId="75"/>
    <cellStyle name="_Control Sheet 3 2" xfId="76"/>
    <cellStyle name="_Control Sheet 30" xfId="77"/>
    <cellStyle name="_Control Sheet 4" xfId="78"/>
    <cellStyle name="_Control Sheet 4 2" xfId="79"/>
    <cellStyle name="_Control Sheet 5" xfId="80"/>
    <cellStyle name="_Control Sheet 5 2" xfId="81"/>
    <cellStyle name="_Control Sheet 6" xfId="82"/>
    <cellStyle name="_Control Sheet 6 2" xfId="83"/>
    <cellStyle name="_Control Sheet 7" xfId="84"/>
    <cellStyle name="_Control Sheet 7 2" xfId="85"/>
    <cellStyle name="_Control Sheet 8" xfId="86"/>
    <cellStyle name="_Control Sheet 8 2" xfId="87"/>
    <cellStyle name="_Control Sheet 9" xfId="88"/>
    <cellStyle name="_Control Sheet 9 2" xfId="89"/>
    <cellStyle name="_Control Sheet_FMI" xfId="90"/>
    <cellStyle name="_Control Sheet_FMI 10" xfId="91"/>
    <cellStyle name="_Control Sheet_FMI 10 2" xfId="92"/>
    <cellStyle name="_Control Sheet_FMI 11" xfId="93"/>
    <cellStyle name="_Control Sheet_FMI 11 2" xfId="94"/>
    <cellStyle name="_Control Sheet_FMI 12" xfId="95"/>
    <cellStyle name="_Control Sheet_FMI 12 2" xfId="96"/>
    <cellStyle name="_Control Sheet_FMI 13" xfId="97"/>
    <cellStyle name="_Control Sheet_FMI 13 2" xfId="98"/>
    <cellStyle name="_Control Sheet_FMI 14" xfId="99"/>
    <cellStyle name="_Control Sheet_FMI 14 2" xfId="100"/>
    <cellStyle name="_Control Sheet_FMI 15" xfId="101"/>
    <cellStyle name="_Control Sheet_FMI 15 2" xfId="102"/>
    <cellStyle name="_Control Sheet_FMI 16" xfId="103"/>
    <cellStyle name="_Control Sheet_FMI 16 2" xfId="104"/>
    <cellStyle name="_Control Sheet_FMI 17" xfId="105"/>
    <cellStyle name="_Control Sheet_FMI 17 2" xfId="106"/>
    <cellStyle name="_Control Sheet_FMI 18" xfId="107"/>
    <cellStyle name="_Control Sheet_FMI 18 2" xfId="108"/>
    <cellStyle name="_Control Sheet_FMI 19" xfId="109"/>
    <cellStyle name="_Control Sheet_FMI 19 2" xfId="110"/>
    <cellStyle name="_Control Sheet_FMI 2" xfId="111"/>
    <cellStyle name="_Control Sheet_FMI 2 2" xfId="112"/>
    <cellStyle name="_Control Sheet_FMI 20" xfId="113"/>
    <cellStyle name="_Control Sheet_FMI 20 2" xfId="114"/>
    <cellStyle name="_Control Sheet_FMI 21" xfId="115"/>
    <cellStyle name="_Control Sheet_FMI 21 2" xfId="116"/>
    <cellStyle name="_Control Sheet_FMI 22" xfId="117"/>
    <cellStyle name="_Control Sheet_FMI 22 2" xfId="118"/>
    <cellStyle name="_Control Sheet_FMI 23" xfId="119"/>
    <cellStyle name="_Control Sheet_FMI 23 2" xfId="120"/>
    <cellStyle name="_Control Sheet_FMI 24" xfId="121"/>
    <cellStyle name="_Control Sheet_FMI 24 2" xfId="122"/>
    <cellStyle name="_Control Sheet_FMI 25" xfId="123"/>
    <cellStyle name="_Control Sheet_FMI 25 2" xfId="124"/>
    <cellStyle name="_Control Sheet_FMI 26" xfId="125"/>
    <cellStyle name="_Control Sheet_FMI 3" xfId="126"/>
    <cellStyle name="_Control Sheet_FMI 3 2" xfId="127"/>
    <cellStyle name="_Control Sheet_FMI 4" xfId="128"/>
    <cellStyle name="_Control Sheet_FMI 4 2" xfId="129"/>
    <cellStyle name="_Control Sheet_FMI 5" xfId="130"/>
    <cellStyle name="_Control Sheet_FMI 5 2" xfId="131"/>
    <cellStyle name="_Control Sheet_FMI 6" xfId="132"/>
    <cellStyle name="_Control Sheet_FMI 6 2" xfId="133"/>
    <cellStyle name="_Control Sheet_FMI 7" xfId="134"/>
    <cellStyle name="_Control Sheet_FMI 7 2" xfId="135"/>
    <cellStyle name="_Control Sheet_FMI 8" xfId="136"/>
    <cellStyle name="_Control Sheet_FMI 8 2" xfId="137"/>
    <cellStyle name="_Control Sheet_FMI 9" xfId="138"/>
    <cellStyle name="_Control Sheet_FMI 9 2" xfId="139"/>
    <cellStyle name="_Control Sheet_Sheet1" xfId="140"/>
    <cellStyle name="_Control Sheet_Sheet1 10" xfId="141"/>
    <cellStyle name="_Control Sheet_Sheet1 10 2" xfId="142"/>
    <cellStyle name="_Control Sheet_Sheet1 11" xfId="143"/>
    <cellStyle name="_Control Sheet_Sheet1 11 2" xfId="144"/>
    <cellStyle name="_Control Sheet_Sheet1 12" xfId="145"/>
    <cellStyle name="_Control Sheet_Sheet1 12 2" xfId="146"/>
    <cellStyle name="_Control Sheet_Sheet1 13" xfId="147"/>
    <cellStyle name="_Control Sheet_Sheet1 13 2" xfId="148"/>
    <cellStyle name="_Control Sheet_Sheet1 14" xfId="149"/>
    <cellStyle name="_Control Sheet_Sheet1 14 2" xfId="150"/>
    <cellStyle name="_Control Sheet_Sheet1 15" xfId="151"/>
    <cellStyle name="_Control Sheet_Sheet1 15 2" xfId="152"/>
    <cellStyle name="_Control Sheet_Sheet1 16" xfId="153"/>
    <cellStyle name="_Control Sheet_Sheet1 16 2" xfId="154"/>
    <cellStyle name="_Control Sheet_Sheet1 17" xfId="155"/>
    <cellStyle name="_Control Sheet_Sheet1 17 2" xfId="156"/>
    <cellStyle name="_Control Sheet_Sheet1 18" xfId="157"/>
    <cellStyle name="_Control Sheet_Sheet1 18 2" xfId="158"/>
    <cellStyle name="_Control Sheet_Sheet1 19" xfId="159"/>
    <cellStyle name="_Control Sheet_Sheet1 19 2" xfId="160"/>
    <cellStyle name="_Control Sheet_Sheet1 2" xfId="161"/>
    <cellStyle name="_Control Sheet_Sheet1 2 2" xfId="162"/>
    <cellStyle name="_Control Sheet_Sheet1 20" xfId="163"/>
    <cellStyle name="_Control Sheet_Sheet1 20 2" xfId="164"/>
    <cellStyle name="_Control Sheet_Sheet1 21" xfId="165"/>
    <cellStyle name="_Control Sheet_Sheet1 21 2" xfId="166"/>
    <cellStyle name="_Control Sheet_Sheet1 22" xfId="167"/>
    <cellStyle name="_Control Sheet_Sheet1 22 2" xfId="168"/>
    <cellStyle name="_Control Sheet_Sheet1 23" xfId="169"/>
    <cellStyle name="_Control Sheet_Sheet1 23 2" xfId="170"/>
    <cellStyle name="_Control Sheet_Sheet1 24" xfId="171"/>
    <cellStyle name="_Control Sheet_Sheet1 24 2" xfId="172"/>
    <cellStyle name="_Control Sheet_Sheet1 25" xfId="173"/>
    <cellStyle name="_Control Sheet_Sheet1 25 2" xfId="174"/>
    <cellStyle name="_Control Sheet_Sheet1 26" xfId="175"/>
    <cellStyle name="_Control Sheet_Sheet1 3" xfId="176"/>
    <cellStyle name="_Control Sheet_Sheet1 3 2" xfId="177"/>
    <cellStyle name="_Control Sheet_Sheet1 4" xfId="178"/>
    <cellStyle name="_Control Sheet_Sheet1 4 2" xfId="179"/>
    <cellStyle name="_Control Sheet_Sheet1 5" xfId="180"/>
    <cellStyle name="_Control Sheet_Sheet1 5 2" xfId="181"/>
    <cellStyle name="_Control Sheet_Sheet1 6" xfId="182"/>
    <cellStyle name="_Control Sheet_Sheet1 6 2" xfId="183"/>
    <cellStyle name="_Control Sheet_Sheet1 7" xfId="184"/>
    <cellStyle name="_Control Sheet_Sheet1 7 2" xfId="185"/>
    <cellStyle name="_Control Sheet_Sheet1 8" xfId="186"/>
    <cellStyle name="_Control Sheet_Sheet1 8 2" xfId="187"/>
    <cellStyle name="_Control Sheet_Sheet1 9" xfId="188"/>
    <cellStyle name="_Control Sheet_Sheet1 9 2" xfId="189"/>
    <cellStyle name="_Input" xfId="190"/>
    <cellStyle name="_Input 2" xfId="191"/>
    <cellStyle name="_Input 2 2" xfId="192"/>
    <cellStyle name="_Input 2 2 2" xfId="193"/>
    <cellStyle name="_Input 2 3" xfId="194"/>
    <cellStyle name="_Input 3" xfId="195"/>
    <cellStyle name="_Input 3 2" xfId="196"/>
    <cellStyle name="_Input 3 2 2" xfId="197"/>
    <cellStyle name="_Input 3 3" xfId="198"/>
    <cellStyle name="_Input 4" xfId="199"/>
    <cellStyle name="_Input 4 2" xfId="200"/>
    <cellStyle name="_Input 4 2 2" xfId="201"/>
    <cellStyle name="_Input 4 3" xfId="202"/>
    <cellStyle name="_Input 5" xfId="203"/>
    <cellStyle name="_Input 5 2" xfId="204"/>
    <cellStyle name="_Input 6" xfId="205"/>
    <cellStyle name="_Input 6 2" xfId="206"/>
    <cellStyle name="_Input_3m quarterly average" xfId="207"/>
    <cellStyle name="_Input_3m quarterly average 2" xfId="208"/>
    <cellStyle name="_Input_Annex 2D" xfId="209"/>
    <cellStyle name="_Input_Annex 2D 2" xfId="210"/>
    <cellStyle name="_Input_Annex 2D 2 2" xfId="211"/>
    <cellStyle name="_Input_Annex 2D 3" xfId="212"/>
    <cellStyle name="_Input_FSA Annex2D" xfId="213"/>
    <cellStyle name="_Input_FSA Annex2D 2" xfId="214"/>
    <cellStyle name="_Input_FSA Data" xfId="215"/>
    <cellStyle name="_Input_FSA Data 2" xfId="216"/>
    <cellStyle name="_Input_FSA Data 2 2" xfId="217"/>
    <cellStyle name="_Input_FSA Data 3" xfId="218"/>
    <cellStyle name="_Input_Input" xfId="219"/>
    <cellStyle name="_Input_Sheet1" xfId="220"/>
    <cellStyle name="_Input_Sheet1 2" xfId="221"/>
    <cellStyle name="_Input_Sheet1 2 2" xfId="222"/>
    <cellStyle name="_Input_Sheet1 3" xfId="223"/>
    <cellStyle name="_Input_Sheet1 3 2" xfId="224"/>
    <cellStyle name="_Input_Sheet1 4" xfId="225"/>
    <cellStyle name="_Input_Sheet1 4 2" xfId="226"/>
    <cellStyle name="_Input_Sheet1 4 2 2" xfId="227"/>
    <cellStyle name="_Input_Sheet1 4 3" xfId="228"/>
    <cellStyle name="_Input_Sheet1 5" xfId="229"/>
    <cellStyle name="_Input_Sheet1 5 2" xfId="230"/>
    <cellStyle name="_Input_Sheet1_1" xfId="231"/>
    <cellStyle name="_Input_Sheet1_1 2" xfId="232"/>
    <cellStyle name="_Input_Sheet1_3m quarterly average" xfId="233"/>
    <cellStyle name="_Input_Sheet1_3m quarterly average 2" xfId="234"/>
    <cellStyle name="_Input_Sheet1_FSA Data" xfId="235"/>
    <cellStyle name="_Input_Sheet1_FSA Data 2" xfId="236"/>
    <cellStyle name="_Input_Sheet1_FSA Data 2 2" xfId="237"/>
    <cellStyle name="_Input_Sheet1_FSA Data 3" xfId="238"/>
    <cellStyle name="_Input_Sheet2" xfId="239"/>
    <cellStyle name="_Input_Sheet2 2" xfId="240"/>
    <cellStyle name="_Input_Sheet2 2 2" xfId="241"/>
    <cellStyle name="_Input_Sheet2 3" xfId="242"/>
    <cellStyle name="_Input_Sheet2 3 2" xfId="243"/>
    <cellStyle name="_Input_Sheet2 4" xfId="244"/>
    <cellStyle name="_Input_Sheet2 4 2" xfId="245"/>
    <cellStyle name="_Input_Sheet2 4 2 2" xfId="246"/>
    <cellStyle name="_Input_Sheet2 4 3" xfId="247"/>
    <cellStyle name="_Input_Sheet2 5" xfId="248"/>
    <cellStyle name="_Input_Sheet2 5 2" xfId="249"/>
    <cellStyle name="_Input_Sheet2_3m quarterly average" xfId="250"/>
    <cellStyle name="_Input_Sheet2_3m quarterly average 2" xfId="251"/>
    <cellStyle name="_Input_Sheet2_FSA Data" xfId="252"/>
    <cellStyle name="_Input_Sheet2_FSA Data 2" xfId="253"/>
    <cellStyle name="_Input_Sheet2_FSA Data 2 2" xfId="254"/>
    <cellStyle name="_Input_Sheet2_FSA Data 3" xfId="255"/>
    <cellStyle name="_Input_Sheet3" xfId="256"/>
    <cellStyle name="_Input_Sheet3 2" xfId="257"/>
    <cellStyle name="_Input_Sheet3 2 2" xfId="258"/>
    <cellStyle name="_Input_Sheet3 3" xfId="259"/>
    <cellStyle name="_Input_Sheet3 3 2" xfId="260"/>
    <cellStyle name="_Input_Sheet3 4" xfId="261"/>
    <cellStyle name="_Input_Sheet3 4 2" xfId="262"/>
    <cellStyle name="_Input_Sheet3 4 2 2" xfId="263"/>
    <cellStyle name="_Input_Sheet3 4 3" xfId="264"/>
    <cellStyle name="_Input_Sheet3 5" xfId="265"/>
    <cellStyle name="_Input_Sheet3 5 2" xfId="266"/>
    <cellStyle name="_Input_Sheet3_3m quarterly average" xfId="267"/>
    <cellStyle name="_Input_Sheet3_3m quarterly average 2" xfId="268"/>
    <cellStyle name="_Input_Sheet3_FSA Data" xfId="269"/>
    <cellStyle name="_Input_Sheet3_FSA Data 2" xfId="270"/>
    <cellStyle name="_Input_Sheet3_FSA Data 2 2" xfId="271"/>
    <cellStyle name="_Input_Sheet3_FSA Data 3" xfId="272"/>
    <cellStyle name="_IR Data" xfId="273"/>
    <cellStyle name="_IR Data 2" xfId="274"/>
    <cellStyle name="_IR Data 2 2" xfId="275"/>
    <cellStyle name="_IR Data 3" xfId="276"/>
    <cellStyle name="_IR Data 3 2" xfId="277"/>
    <cellStyle name="_IR Data 3 2 2" xfId="278"/>
    <cellStyle name="_IR Data 3 3" xfId="279"/>
    <cellStyle name="_IR Data 4" xfId="280"/>
    <cellStyle name="_IR Data 4 2" xfId="281"/>
    <cellStyle name="_IR Data_3m quarterly average" xfId="282"/>
    <cellStyle name="_IR Data_3m quarterly average 2" xfId="283"/>
    <cellStyle name="_IR Data_FSA Data" xfId="284"/>
    <cellStyle name="_IR Data_FSA Data 2" xfId="285"/>
    <cellStyle name="_IR Data_FSA Data 2 2" xfId="286"/>
    <cellStyle name="_IR Data_FSA Data 3" xfId="287"/>
    <cellStyle name="_MSS" xfId="288"/>
    <cellStyle name="_MSS 2" xfId="289"/>
    <cellStyle name="_MSS 2 2" xfId="290"/>
    <cellStyle name="_MSS 3" xfId="291"/>
    <cellStyle name="_MSS 3 2" xfId="292"/>
    <cellStyle name="_MSS 3 2 2" xfId="293"/>
    <cellStyle name="_MSS 3 3" xfId="294"/>
    <cellStyle name="_MSS 4" xfId="295"/>
    <cellStyle name="_MSS 4 2" xfId="296"/>
    <cellStyle name="_MSS_3m quarterly average" xfId="297"/>
    <cellStyle name="_MSS_3m quarterly average 2" xfId="298"/>
    <cellStyle name="_MSS_FSA Data" xfId="299"/>
    <cellStyle name="_MSS_FSA Data 2" xfId="300"/>
    <cellStyle name="_MSS_FSA Data 2 2" xfId="301"/>
    <cellStyle name="_MSS_FSA Data 3" xfId="302"/>
    <cellStyle name="20% - Accent1 10" xfId="303"/>
    <cellStyle name="20% - Accent1 11" xfId="304"/>
    <cellStyle name="20% - Accent1 12" xfId="305"/>
    <cellStyle name="20% - Accent1 13" xfId="306"/>
    <cellStyle name="20% - Accent1 14" xfId="307"/>
    <cellStyle name="20% - Accent1 15" xfId="308"/>
    <cellStyle name="20% - Accent1 16" xfId="309"/>
    <cellStyle name="20% - Accent1 17" xfId="310"/>
    <cellStyle name="20% - Accent1 18" xfId="311"/>
    <cellStyle name="20% - Accent1 19" xfId="312"/>
    <cellStyle name="20% - Accent1 2" xfId="313"/>
    <cellStyle name="20% - Accent1 2 2" xfId="314"/>
    <cellStyle name="20% - Accent1 2 2 2" xfId="315"/>
    <cellStyle name="20% - Accent1 2 2 2 2" xfId="316"/>
    <cellStyle name="20% - Accent1 2 2 2 2 2" xfId="317"/>
    <cellStyle name="20% - Accent1 2 2 3" xfId="318"/>
    <cellStyle name="20% - Accent1 2 2 3 2" xfId="319"/>
    <cellStyle name="20% - Accent1 2 3" xfId="320"/>
    <cellStyle name="20% - Accent1 2 3 2" xfId="321"/>
    <cellStyle name="20% - Accent1 2 3 2 2" xfId="322"/>
    <cellStyle name="20% - Accent1 2 4" xfId="323"/>
    <cellStyle name="20% - Accent1 2 4 2" xfId="324"/>
    <cellStyle name="20% - Accent1 2 4 2 2" xfId="325"/>
    <cellStyle name="20% - Accent1 2_Account balances revised" xfId="326"/>
    <cellStyle name="20% - Accent1 20" xfId="327"/>
    <cellStyle name="20% - Accent1 21" xfId="328"/>
    <cellStyle name="20% - Accent1 22" xfId="329"/>
    <cellStyle name="20% - Accent1 23" xfId="330"/>
    <cellStyle name="20% - Accent1 24" xfId="331"/>
    <cellStyle name="20% - Accent1 25" xfId="332"/>
    <cellStyle name="20% - Accent1 26" xfId="333"/>
    <cellStyle name="20% - Accent1 27" xfId="334"/>
    <cellStyle name="20% - Accent1 28" xfId="335"/>
    <cellStyle name="20% - Accent1 29" xfId="336"/>
    <cellStyle name="20% - Accent1 3" xfId="337"/>
    <cellStyle name="20% - Accent1 30" xfId="338"/>
    <cellStyle name="20% - Accent1 31" xfId="339"/>
    <cellStyle name="20% - Accent1 32" xfId="340"/>
    <cellStyle name="20% - Accent1 33" xfId="341"/>
    <cellStyle name="20% - Accent1 34" xfId="342"/>
    <cellStyle name="20% - Accent1 35" xfId="343"/>
    <cellStyle name="20% - Accent1 36" xfId="344"/>
    <cellStyle name="20% - Accent1 37" xfId="345"/>
    <cellStyle name="20% - Accent1 38" xfId="346"/>
    <cellStyle name="20% - Accent1 39" xfId="347"/>
    <cellStyle name="20% - Accent1 4" xfId="348"/>
    <cellStyle name="20% - Accent1 40" xfId="349"/>
    <cellStyle name="20% - Accent1 41" xfId="350"/>
    <cellStyle name="20% - Accent1 42" xfId="351"/>
    <cellStyle name="20% - Accent1 42 2" xfId="352"/>
    <cellStyle name="20% - Accent1 42 2 2" xfId="353"/>
    <cellStyle name="20% - Accent1 42 2 2 2" xfId="354"/>
    <cellStyle name="20% - Accent1 42 2 2 2 2" xfId="355"/>
    <cellStyle name="20% - Accent1 42 2 2 2 2 2" xfId="356"/>
    <cellStyle name="20% - Accent1 42 2 2 2 3" xfId="357"/>
    <cellStyle name="20% - Accent1 42 2 2 3" xfId="358"/>
    <cellStyle name="20% - Accent1 42 2 2 3 2" xfId="359"/>
    <cellStyle name="20% - Accent1 42 2 2 4" xfId="360"/>
    <cellStyle name="20% - Accent1 42 2 2 4 2" xfId="361"/>
    <cellStyle name="20% - Accent1 42 2 2 5" xfId="362"/>
    <cellStyle name="20% - Accent1 42 2 3" xfId="363"/>
    <cellStyle name="20% - Accent1 42 2 3 2" xfId="364"/>
    <cellStyle name="20% - Accent1 42 2 3 2 2" xfId="365"/>
    <cellStyle name="20% - Accent1 42 2 3 3" xfId="366"/>
    <cellStyle name="20% - Accent1 42 2 4" xfId="367"/>
    <cellStyle name="20% - Accent1 42 2 4 2" xfId="368"/>
    <cellStyle name="20% - Accent1 42 2 5" xfId="369"/>
    <cellStyle name="20% - Accent1 42 2 5 2" xfId="370"/>
    <cellStyle name="20% - Accent1 42 2 6" xfId="371"/>
    <cellStyle name="20% - Accent1 42 2 6 2" xfId="372"/>
    <cellStyle name="20% - Accent1 42 2 7" xfId="373"/>
    <cellStyle name="20% - Accent1 42 3" xfId="374"/>
    <cellStyle name="20% - Accent1 42 3 2" xfId="375"/>
    <cellStyle name="20% - Accent1 42 3 2 2" xfId="376"/>
    <cellStyle name="20% - Accent1 42 3 2 2 2" xfId="377"/>
    <cellStyle name="20% - Accent1 42 3 2 3" xfId="378"/>
    <cellStyle name="20% - Accent1 42 3 3" xfId="379"/>
    <cellStyle name="20% - Accent1 42 3 3 2" xfId="380"/>
    <cellStyle name="20% - Accent1 42 3 4" xfId="381"/>
    <cellStyle name="20% - Accent1 42 3 4 2" xfId="382"/>
    <cellStyle name="20% - Accent1 42 3 5" xfId="383"/>
    <cellStyle name="20% - Accent1 42 4" xfId="384"/>
    <cellStyle name="20% - Accent1 42 4 2" xfId="385"/>
    <cellStyle name="20% - Accent1 42 4 2 2" xfId="386"/>
    <cellStyle name="20% - Accent1 42 4 3" xfId="387"/>
    <cellStyle name="20% - Accent1 42 5" xfId="388"/>
    <cellStyle name="20% - Accent1 42 5 2" xfId="389"/>
    <cellStyle name="20% - Accent1 42 6" xfId="390"/>
    <cellStyle name="20% - Accent1 42 6 2" xfId="391"/>
    <cellStyle name="20% - Accent1 42 7" xfId="392"/>
    <cellStyle name="20% - Accent1 42 7 2" xfId="393"/>
    <cellStyle name="20% - Accent1 42 8" xfId="394"/>
    <cellStyle name="20% - Accent1 43" xfId="395"/>
    <cellStyle name="20% - Accent1 43 2" xfId="396"/>
    <cellStyle name="20% - Accent1 43 2 2" xfId="397"/>
    <cellStyle name="20% - Accent1 43 2 2 2" xfId="398"/>
    <cellStyle name="20% - Accent1 43 2 2 2 2" xfId="399"/>
    <cellStyle name="20% - Accent1 43 2 2 2 2 2" xfId="400"/>
    <cellStyle name="20% - Accent1 43 2 2 2 3" xfId="401"/>
    <cellStyle name="20% - Accent1 43 2 2 3" xfId="402"/>
    <cellStyle name="20% - Accent1 43 2 2 3 2" xfId="403"/>
    <cellStyle name="20% - Accent1 43 2 2 4" xfId="404"/>
    <cellStyle name="20% - Accent1 43 2 2 4 2" xfId="405"/>
    <cellStyle name="20% - Accent1 43 2 2 5" xfId="406"/>
    <cellStyle name="20% - Accent1 43 2 3" xfId="407"/>
    <cellStyle name="20% - Accent1 43 2 3 2" xfId="408"/>
    <cellStyle name="20% - Accent1 43 2 3 2 2" xfId="409"/>
    <cellStyle name="20% - Accent1 43 2 3 3" xfId="410"/>
    <cellStyle name="20% - Accent1 43 2 4" xfId="411"/>
    <cellStyle name="20% - Accent1 43 2 4 2" xfId="412"/>
    <cellStyle name="20% - Accent1 43 2 5" xfId="413"/>
    <cellStyle name="20% - Accent1 43 2 5 2" xfId="414"/>
    <cellStyle name="20% - Accent1 43 2 6" xfId="415"/>
    <cellStyle name="20% - Accent1 43 2 6 2" xfId="416"/>
    <cellStyle name="20% - Accent1 43 2 7" xfId="417"/>
    <cellStyle name="20% - Accent1 43 3" xfId="418"/>
    <cellStyle name="20% - Accent1 43 3 2" xfId="419"/>
    <cellStyle name="20% - Accent1 43 3 2 2" xfId="420"/>
    <cellStyle name="20% - Accent1 43 3 2 2 2" xfId="421"/>
    <cellStyle name="20% - Accent1 43 3 2 3" xfId="422"/>
    <cellStyle name="20% - Accent1 43 3 3" xfId="423"/>
    <cellStyle name="20% - Accent1 43 3 3 2" xfId="424"/>
    <cellStyle name="20% - Accent1 43 3 4" xfId="425"/>
    <cellStyle name="20% - Accent1 43 3 4 2" xfId="426"/>
    <cellStyle name="20% - Accent1 43 3 5" xfId="427"/>
    <cellStyle name="20% - Accent1 43 4" xfId="428"/>
    <cellStyle name="20% - Accent1 43 4 2" xfId="429"/>
    <cellStyle name="20% - Accent1 43 4 2 2" xfId="430"/>
    <cellStyle name="20% - Accent1 43 4 3" xfId="431"/>
    <cellStyle name="20% - Accent1 43 5" xfId="432"/>
    <cellStyle name="20% - Accent1 43 5 2" xfId="433"/>
    <cellStyle name="20% - Accent1 43 6" xfId="434"/>
    <cellStyle name="20% - Accent1 43 6 2" xfId="435"/>
    <cellStyle name="20% - Accent1 43 7" xfId="436"/>
    <cellStyle name="20% - Accent1 43 7 2" xfId="437"/>
    <cellStyle name="20% - Accent1 43 8" xfId="438"/>
    <cellStyle name="20% - Accent1 44" xfId="439"/>
    <cellStyle name="20% - Accent1 44 2" xfId="440"/>
    <cellStyle name="20% - Accent1 44 2 2" xfId="441"/>
    <cellStyle name="20% - Accent1 44 2 2 2" xfId="442"/>
    <cellStyle name="20% - Accent1 44 2 2 2 2" xfId="443"/>
    <cellStyle name="20% - Accent1 44 2 2 2 2 2" xfId="444"/>
    <cellStyle name="20% - Accent1 44 2 2 2 3" xfId="445"/>
    <cellStyle name="20% - Accent1 44 2 2 3" xfId="446"/>
    <cellStyle name="20% - Accent1 44 2 2 3 2" xfId="447"/>
    <cellStyle name="20% - Accent1 44 2 2 4" xfId="448"/>
    <cellStyle name="20% - Accent1 44 2 2 4 2" xfId="449"/>
    <cellStyle name="20% - Accent1 44 2 2 5" xfId="450"/>
    <cellStyle name="20% - Accent1 44 2 3" xfId="451"/>
    <cellStyle name="20% - Accent1 44 2 3 2" xfId="452"/>
    <cellStyle name="20% - Accent1 44 2 3 2 2" xfId="453"/>
    <cellStyle name="20% - Accent1 44 2 3 3" xfId="454"/>
    <cellStyle name="20% - Accent1 44 2 4" xfId="455"/>
    <cellStyle name="20% - Accent1 44 2 4 2" xfId="456"/>
    <cellStyle name="20% - Accent1 44 2 5" xfId="457"/>
    <cellStyle name="20% - Accent1 44 2 5 2" xfId="458"/>
    <cellStyle name="20% - Accent1 44 2 6" xfId="459"/>
    <cellStyle name="20% - Accent1 44 2 6 2" xfId="460"/>
    <cellStyle name="20% - Accent1 44 2 7" xfId="461"/>
    <cellStyle name="20% - Accent1 44 3" xfId="462"/>
    <cellStyle name="20% - Accent1 44 3 2" xfId="463"/>
    <cellStyle name="20% - Accent1 44 3 2 2" xfId="464"/>
    <cellStyle name="20% - Accent1 44 3 2 2 2" xfId="465"/>
    <cellStyle name="20% - Accent1 44 3 2 3" xfId="466"/>
    <cellStyle name="20% - Accent1 44 3 3" xfId="467"/>
    <cellStyle name="20% - Accent1 44 3 3 2" xfId="468"/>
    <cellStyle name="20% - Accent1 44 3 4" xfId="469"/>
    <cellStyle name="20% - Accent1 44 3 4 2" xfId="470"/>
    <cellStyle name="20% - Accent1 44 3 5" xfId="471"/>
    <cellStyle name="20% - Accent1 44 4" xfId="472"/>
    <cellStyle name="20% - Accent1 44 4 2" xfId="473"/>
    <cellStyle name="20% - Accent1 44 4 2 2" xfId="474"/>
    <cellStyle name="20% - Accent1 44 4 3" xfId="475"/>
    <cellStyle name="20% - Accent1 44 5" xfId="476"/>
    <cellStyle name="20% - Accent1 44 5 2" xfId="477"/>
    <cellStyle name="20% - Accent1 44 6" xfId="478"/>
    <cellStyle name="20% - Accent1 44 6 2" xfId="479"/>
    <cellStyle name="20% - Accent1 44 7" xfId="480"/>
    <cellStyle name="20% - Accent1 44 7 2" xfId="481"/>
    <cellStyle name="20% - Accent1 44 8" xfId="482"/>
    <cellStyle name="20% - Accent1 45" xfId="483"/>
    <cellStyle name="20% - Accent1 45 2" xfId="484"/>
    <cellStyle name="20% - Accent1 45 2 2" xfId="485"/>
    <cellStyle name="20% - Accent1 45 2 2 2" xfId="486"/>
    <cellStyle name="20% - Accent1 45 2 2 2 2" xfId="487"/>
    <cellStyle name="20% - Accent1 45 2 2 2 2 2" xfId="488"/>
    <cellStyle name="20% - Accent1 45 2 2 2 3" xfId="489"/>
    <cellStyle name="20% - Accent1 45 2 2 3" xfId="490"/>
    <cellStyle name="20% - Accent1 45 2 2 3 2" xfId="491"/>
    <cellStyle name="20% - Accent1 45 2 2 4" xfId="492"/>
    <cellStyle name="20% - Accent1 45 2 2 4 2" xfId="493"/>
    <cellStyle name="20% - Accent1 45 2 2 5" xfId="494"/>
    <cellStyle name="20% - Accent1 45 2 3" xfId="495"/>
    <cellStyle name="20% - Accent1 45 2 3 2" xfId="496"/>
    <cellStyle name="20% - Accent1 45 2 3 2 2" xfId="497"/>
    <cellStyle name="20% - Accent1 45 2 3 3" xfId="498"/>
    <cellStyle name="20% - Accent1 45 2 4" xfId="499"/>
    <cellStyle name="20% - Accent1 45 2 4 2" xfId="500"/>
    <cellStyle name="20% - Accent1 45 2 5" xfId="501"/>
    <cellStyle name="20% - Accent1 45 2 5 2" xfId="502"/>
    <cellStyle name="20% - Accent1 45 2 6" xfId="503"/>
    <cellStyle name="20% - Accent1 45 2 6 2" xfId="504"/>
    <cellStyle name="20% - Accent1 45 2 7" xfId="505"/>
    <cellStyle name="20% - Accent1 45 3" xfId="506"/>
    <cellStyle name="20% - Accent1 45 3 2" xfId="507"/>
    <cellStyle name="20% - Accent1 45 3 2 2" xfId="508"/>
    <cellStyle name="20% - Accent1 45 3 2 2 2" xfId="509"/>
    <cellStyle name="20% - Accent1 45 3 2 3" xfId="510"/>
    <cellStyle name="20% - Accent1 45 3 3" xfId="511"/>
    <cellStyle name="20% - Accent1 45 3 3 2" xfId="512"/>
    <cellStyle name="20% - Accent1 45 3 4" xfId="513"/>
    <cellStyle name="20% - Accent1 45 3 4 2" xfId="514"/>
    <cellStyle name="20% - Accent1 45 3 5" xfId="515"/>
    <cellStyle name="20% - Accent1 45 4" xfId="516"/>
    <cellStyle name="20% - Accent1 45 4 2" xfId="517"/>
    <cellStyle name="20% - Accent1 45 4 2 2" xfId="518"/>
    <cellStyle name="20% - Accent1 45 4 3" xfId="519"/>
    <cellStyle name="20% - Accent1 45 5" xfId="520"/>
    <cellStyle name="20% - Accent1 45 5 2" xfId="521"/>
    <cellStyle name="20% - Accent1 45 6" xfId="522"/>
    <cellStyle name="20% - Accent1 45 6 2" xfId="523"/>
    <cellStyle name="20% - Accent1 45 7" xfId="524"/>
    <cellStyle name="20% - Accent1 45 7 2" xfId="525"/>
    <cellStyle name="20% - Accent1 45 8" xfId="526"/>
    <cellStyle name="20% - Accent1 5" xfId="527"/>
    <cellStyle name="20% - Accent1 6" xfId="528"/>
    <cellStyle name="20% - Accent1 7" xfId="529"/>
    <cellStyle name="20% - Accent1 8" xfId="530"/>
    <cellStyle name="20% - Accent1 9" xfId="531"/>
    <cellStyle name="20% - Accent2 10" xfId="532"/>
    <cellStyle name="20% - Accent2 11" xfId="533"/>
    <cellStyle name="20% - Accent2 12" xfId="534"/>
    <cellStyle name="20% - Accent2 13" xfId="535"/>
    <cellStyle name="20% - Accent2 14" xfId="536"/>
    <cellStyle name="20% - Accent2 15" xfId="537"/>
    <cellStyle name="20% - Accent2 16" xfId="538"/>
    <cellStyle name="20% - Accent2 17" xfId="539"/>
    <cellStyle name="20% - Accent2 18" xfId="540"/>
    <cellStyle name="20% - Accent2 19" xfId="541"/>
    <cellStyle name="20% - Accent2 2" xfId="542"/>
    <cellStyle name="20% - Accent2 2 2" xfId="543"/>
    <cellStyle name="20% - Accent2 2 2 2" xfId="544"/>
    <cellStyle name="20% - Accent2 2 2 2 2" xfId="545"/>
    <cellStyle name="20% - Accent2 2 2 2 2 2" xfId="546"/>
    <cellStyle name="20% - Accent2 2 2 3" xfId="547"/>
    <cellStyle name="20% - Accent2 2 2 3 2" xfId="548"/>
    <cellStyle name="20% - Accent2 2 3" xfId="549"/>
    <cellStyle name="20% - Accent2 2 3 2" xfId="550"/>
    <cellStyle name="20% - Accent2 2 3 2 2" xfId="551"/>
    <cellStyle name="20% - Accent2 2 4" xfId="552"/>
    <cellStyle name="20% - Accent2 2 4 2" xfId="553"/>
    <cellStyle name="20% - Accent2 2 4 2 2" xfId="554"/>
    <cellStyle name="20% - Accent2 2_Account balances revised" xfId="555"/>
    <cellStyle name="20% - Accent2 20" xfId="556"/>
    <cellStyle name="20% - Accent2 21" xfId="557"/>
    <cellStyle name="20% - Accent2 22" xfId="558"/>
    <cellStyle name="20% - Accent2 23" xfId="559"/>
    <cellStyle name="20% - Accent2 24" xfId="560"/>
    <cellStyle name="20% - Accent2 25" xfId="561"/>
    <cellStyle name="20% - Accent2 26" xfId="562"/>
    <cellStyle name="20% - Accent2 27" xfId="563"/>
    <cellStyle name="20% - Accent2 28" xfId="564"/>
    <cellStyle name="20% - Accent2 29" xfId="565"/>
    <cellStyle name="20% - Accent2 3" xfId="566"/>
    <cellStyle name="20% - Accent2 30" xfId="567"/>
    <cellStyle name="20% - Accent2 31" xfId="568"/>
    <cellStyle name="20% - Accent2 32" xfId="569"/>
    <cellStyle name="20% - Accent2 33" xfId="570"/>
    <cellStyle name="20% - Accent2 34" xfId="571"/>
    <cellStyle name="20% - Accent2 35" xfId="572"/>
    <cellStyle name="20% - Accent2 36" xfId="573"/>
    <cellStyle name="20% - Accent2 37" xfId="574"/>
    <cellStyle name="20% - Accent2 38" xfId="575"/>
    <cellStyle name="20% - Accent2 39" xfId="576"/>
    <cellStyle name="20% - Accent2 4" xfId="577"/>
    <cellStyle name="20% - Accent2 40" xfId="578"/>
    <cellStyle name="20% - Accent2 41" xfId="579"/>
    <cellStyle name="20% - Accent2 42" xfId="580"/>
    <cellStyle name="20% - Accent2 42 2" xfId="581"/>
    <cellStyle name="20% - Accent2 42 2 2" xfId="582"/>
    <cellStyle name="20% - Accent2 42 2 2 2" xfId="583"/>
    <cellStyle name="20% - Accent2 42 2 2 2 2" xfId="584"/>
    <cellStyle name="20% - Accent2 42 2 2 2 2 2" xfId="585"/>
    <cellStyle name="20% - Accent2 42 2 2 2 3" xfId="586"/>
    <cellStyle name="20% - Accent2 42 2 2 3" xfId="587"/>
    <cellStyle name="20% - Accent2 42 2 2 3 2" xfId="588"/>
    <cellStyle name="20% - Accent2 42 2 2 4" xfId="589"/>
    <cellStyle name="20% - Accent2 42 2 2 4 2" xfId="590"/>
    <cellStyle name="20% - Accent2 42 2 2 5" xfId="591"/>
    <cellStyle name="20% - Accent2 42 2 3" xfId="592"/>
    <cellStyle name="20% - Accent2 42 2 3 2" xfId="593"/>
    <cellStyle name="20% - Accent2 42 2 3 2 2" xfId="594"/>
    <cellStyle name="20% - Accent2 42 2 3 3" xfId="595"/>
    <cellStyle name="20% - Accent2 42 2 4" xfId="596"/>
    <cellStyle name="20% - Accent2 42 2 4 2" xfId="597"/>
    <cellStyle name="20% - Accent2 42 2 5" xfId="598"/>
    <cellStyle name="20% - Accent2 42 2 5 2" xfId="599"/>
    <cellStyle name="20% - Accent2 42 2 6" xfId="600"/>
    <cellStyle name="20% - Accent2 42 2 6 2" xfId="601"/>
    <cellStyle name="20% - Accent2 42 2 7" xfId="602"/>
    <cellStyle name="20% - Accent2 42 3" xfId="603"/>
    <cellStyle name="20% - Accent2 42 3 2" xfId="604"/>
    <cellStyle name="20% - Accent2 42 3 2 2" xfId="605"/>
    <cellStyle name="20% - Accent2 42 3 2 2 2" xfId="606"/>
    <cellStyle name="20% - Accent2 42 3 2 3" xfId="607"/>
    <cellStyle name="20% - Accent2 42 3 3" xfId="608"/>
    <cellStyle name="20% - Accent2 42 3 3 2" xfId="609"/>
    <cellStyle name="20% - Accent2 42 3 4" xfId="610"/>
    <cellStyle name="20% - Accent2 42 3 4 2" xfId="611"/>
    <cellStyle name="20% - Accent2 42 3 5" xfId="612"/>
    <cellStyle name="20% - Accent2 42 4" xfId="613"/>
    <cellStyle name="20% - Accent2 42 4 2" xfId="614"/>
    <cellStyle name="20% - Accent2 42 4 2 2" xfId="615"/>
    <cellStyle name="20% - Accent2 42 4 3" xfId="616"/>
    <cellStyle name="20% - Accent2 42 5" xfId="617"/>
    <cellStyle name="20% - Accent2 42 5 2" xfId="618"/>
    <cellStyle name="20% - Accent2 42 6" xfId="619"/>
    <cellStyle name="20% - Accent2 42 6 2" xfId="620"/>
    <cellStyle name="20% - Accent2 42 7" xfId="621"/>
    <cellStyle name="20% - Accent2 42 7 2" xfId="622"/>
    <cellStyle name="20% - Accent2 42 8" xfId="623"/>
    <cellStyle name="20% - Accent2 43" xfId="624"/>
    <cellStyle name="20% - Accent2 43 2" xfId="625"/>
    <cellStyle name="20% - Accent2 43 2 2" xfId="626"/>
    <cellStyle name="20% - Accent2 43 2 2 2" xfId="627"/>
    <cellStyle name="20% - Accent2 43 2 2 2 2" xfId="628"/>
    <cellStyle name="20% - Accent2 43 2 2 2 2 2" xfId="629"/>
    <cellStyle name="20% - Accent2 43 2 2 2 3" xfId="630"/>
    <cellStyle name="20% - Accent2 43 2 2 3" xfId="631"/>
    <cellStyle name="20% - Accent2 43 2 2 3 2" xfId="632"/>
    <cellStyle name="20% - Accent2 43 2 2 4" xfId="633"/>
    <cellStyle name="20% - Accent2 43 2 2 4 2" xfId="634"/>
    <cellStyle name="20% - Accent2 43 2 2 5" xfId="635"/>
    <cellStyle name="20% - Accent2 43 2 3" xfId="636"/>
    <cellStyle name="20% - Accent2 43 2 3 2" xfId="637"/>
    <cellStyle name="20% - Accent2 43 2 3 2 2" xfId="638"/>
    <cellStyle name="20% - Accent2 43 2 3 3" xfId="639"/>
    <cellStyle name="20% - Accent2 43 2 4" xfId="640"/>
    <cellStyle name="20% - Accent2 43 2 4 2" xfId="641"/>
    <cellStyle name="20% - Accent2 43 2 5" xfId="642"/>
    <cellStyle name="20% - Accent2 43 2 5 2" xfId="643"/>
    <cellStyle name="20% - Accent2 43 2 6" xfId="644"/>
    <cellStyle name="20% - Accent2 43 2 6 2" xfId="645"/>
    <cellStyle name="20% - Accent2 43 2 7" xfId="646"/>
    <cellStyle name="20% - Accent2 43 3" xfId="647"/>
    <cellStyle name="20% - Accent2 43 3 2" xfId="648"/>
    <cellStyle name="20% - Accent2 43 3 2 2" xfId="649"/>
    <cellStyle name="20% - Accent2 43 3 2 2 2" xfId="650"/>
    <cellStyle name="20% - Accent2 43 3 2 3" xfId="651"/>
    <cellStyle name="20% - Accent2 43 3 3" xfId="652"/>
    <cellStyle name="20% - Accent2 43 3 3 2" xfId="653"/>
    <cellStyle name="20% - Accent2 43 3 4" xfId="654"/>
    <cellStyle name="20% - Accent2 43 3 4 2" xfId="655"/>
    <cellStyle name="20% - Accent2 43 3 5" xfId="656"/>
    <cellStyle name="20% - Accent2 43 4" xfId="657"/>
    <cellStyle name="20% - Accent2 43 4 2" xfId="658"/>
    <cellStyle name="20% - Accent2 43 4 2 2" xfId="659"/>
    <cellStyle name="20% - Accent2 43 4 3" xfId="660"/>
    <cellStyle name="20% - Accent2 43 5" xfId="661"/>
    <cellStyle name="20% - Accent2 43 5 2" xfId="662"/>
    <cellStyle name="20% - Accent2 43 6" xfId="663"/>
    <cellStyle name="20% - Accent2 43 6 2" xfId="664"/>
    <cellStyle name="20% - Accent2 43 7" xfId="665"/>
    <cellStyle name="20% - Accent2 43 7 2" xfId="666"/>
    <cellStyle name="20% - Accent2 43 8" xfId="667"/>
    <cellStyle name="20% - Accent2 44" xfId="668"/>
    <cellStyle name="20% - Accent2 44 2" xfId="669"/>
    <cellStyle name="20% - Accent2 44 2 2" xfId="670"/>
    <cellStyle name="20% - Accent2 44 2 2 2" xfId="671"/>
    <cellStyle name="20% - Accent2 44 2 2 2 2" xfId="672"/>
    <cellStyle name="20% - Accent2 44 2 2 2 2 2" xfId="673"/>
    <cellStyle name="20% - Accent2 44 2 2 2 3" xfId="674"/>
    <cellStyle name="20% - Accent2 44 2 2 3" xfId="675"/>
    <cellStyle name="20% - Accent2 44 2 2 3 2" xfId="676"/>
    <cellStyle name="20% - Accent2 44 2 2 4" xfId="677"/>
    <cellStyle name="20% - Accent2 44 2 2 4 2" xfId="678"/>
    <cellStyle name="20% - Accent2 44 2 2 5" xfId="679"/>
    <cellStyle name="20% - Accent2 44 2 3" xfId="680"/>
    <cellStyle name="20% - Accent2 44 2 3 2" xfId="681"/>
    <cellStyle name="20% - Accent2 44 2 3 2 2" xfId="682"/>
    <cellStyle name="20% - Accent2 44 2 3 3" xfId="683"/>
    <cellStyle name="20% - Accent2 44 2 4" xfId="684"/>
    <cellStyle name="20% - Accent2 44 2 4 2" xfId="685"/>
    <cellStyle name="20% - Accent2 44 2 5" xfId="686"/>
    <cellStyle name="20% - Accent2 44 2 5 2" xfId="687"/>
    <cellStyle name="20% - Accent2 44 2 6" xfId="688"/>
    <cellStyle name="20% - Accent2 44 2 6 2" xfId="689"/>
    <cellStyle name="20% - Accent2 44 2 7" xfId="690"/>
    <cellStyle name="20% - Accent2 44 3" xfId="691"/>
    <cellStyle name="20% - Accent2 44 3 2" xfId="692"/>
    <cellStyle name="20% - Accent2 44 3 2 2" xfId="693"/>
    <cellStyle name="20% - Accent2 44 3 2 2 2" xfId="694"/>
    <cellStyle name="20% - Accent2 44 3 2 3" xfId="695"/>
    <cellStyle name="20% - Accent2 44 3 3" xfId="696"/>
    <cellStyle name="20% - Accent2 44 3 3 2" xfId="697"/>
    <cellStyle name="20% - Accent2 44 3 4" xfId="698"/>
    <cellStyle name="20% - Accent2 44 3 4 2" xfId="699"/>
    <cellStyle name="20% - Accent2 44 3 5" xfId="700"/>
    <cellStyle name="20% - Accent2 44 4" xfId="701"/>
    <cellStyle name="20% - Accent2 44 4 2" xfId="702"/>
    <cellStyle name="20% - Accent2 44 4 2 2" xfId="703"/>
    <cellStyle name="20% - Accent2 44 4 3" xfId="704"/>
    <cellStyle name="20% - Accent2 44 5" xfId="705"/>
    <cellStyle name="20% - Accent2 44 5 2" xfId="706"/>
    <cellStyle name="20% - Accent2 44 6" xfId="707"/>
    <cellStyle name="20% - Accent2 44 6 2" xfId="708"/>
    <cellStyle name="20% - Accent2 44 7" xfId="709"/>
    <cellStyle name="20% - Accent2 44 7 2" xfId="710"/>
    <cellStyle name="20% - Accent2 44 8" xfId="711"/>
    <cellStyle name="20% - Accent2 45" xfId="712"/>
    <cellStyle name="20% - Accent2 45 2" xfId="713"/>
    <cellStyle name="20% - Accent2 45 2 2" xfId="714"/>
    <cellStyle name="20% - Accent2 45 2 2 2" xfId="715"/>
    <cellStyle name="20% - Accent2 45 2 2 2 2" xfId="716"/>
    <cellStyle name="20% - Accent2 45 2 2 2 2 2" xfId="717"/>
    <cellStyle name="20% - Accent2 45 2 2 2 3" xfId="718"/>
    <cellStyle name="20% - Accent2 45 2 2 3" xfId="719"/>
    <cellStyle name="20% - Accent2 45 2 2 3 2" xfId="720"/>
    <cellStyle name="20% - Accent2 45 2 2 4" xfId="721"/>
    <cellStyle name="20% - Accent2 45 2 2 4 2" xfId="722"/>
    <cellStyle name="20% - Accent2 45 2 2 5" xfId="723"/>
    <cellStyle name="20% - Accent2 45 2 3" xfId="724"/>
    <cellStyle name="20% - Accent2 45 2 3 2" xfId="725"/>
    <cellStyle name="20% - Accent2 45 2 3 2 2" xfId="726"/>
    <cellStyle name="20% - Accent2 45 2 3 3" xfId="727"/>
    <cellStyle name="20% - Accent2 45 2 4" xfId="728"/>
    <cellStyle name="20% - Accent2 45 2 4 2" xfId="729"/>
    <cellStyle name="20% - Accent2 45 2 5" xfId="730"/>
    <cellStyle name="20% - Accent2 45 2 5 2" xfId="731"/>
    <cellStyle name="20% - Accent2 45 2 6" xfId="732"/>
    <cellStyle name="20% - Accent2 45 2 6 2" xfId="733"/>
    <cellStyle name="20% - Accent2 45 2 7" xfId="734"/>
    <cellStyle name="20% - Accent2 45 3" xfId="735"/>
    <cellStyle name="20% - Accent2 45 3 2" xfId="736"/>
    <cellStyle name="20% - Accent2 45 3 2 2" xfId="737"/>
    <cellStyle name="20% - Accent2 45 3 2 2 2" xfId="738"/>
    <cellStyle name="20% - Accent2 45 3 2 3" xfId="739"/>
    <cellStyle name="20% - Accent2 45 3 3" xfId="740"/>
    <cellStyle name="20% - Accent2 45 3 3 2" xfId="741"/>
    <cellStyle name="20% - Accent2 45 3 4" xfId="742"/>
    <cellStyle name="20% - Accent2 45 3 4 2" xfId="743"/>
    <cellStyle name="20% - Accent2 45 3 5" xfId="744"/>
    <cellStyle name="20% - Accent2 45 4" xfId="745"/>
    <cellStyle name="20% - Accent2 45 4 2" xfId="746"/>
    <cellStyle name="20% - Accent2 45 4 2 2" xfId="747"/>
    <cellStyle name="20% - Accent2 45 4 3" xfId="748"/>
    <cellStyle name="20% - Accent2 45 5" xfId="749"/>
    <cellStyle name="20% - Accent2 45 5 2" xfId="750"/>
    <cellStyle name="20% - Accent2 45 6" xfId="751"/>
    <cellStyle name="20% - Accent2 45 6 2" xfId="752"/>
    <cellStyle name="20% - Accent2 45 7" xfId="753"/>
    <cellStyle name="20% - Accent2 45 7 2" xfId="754"/>
    <cellStyle name="20% - Accent2 45 8" xfId="755"/>
    <cellStyle name="20% - Accent2 5" xfId="756"/>
    <cellStyle name="20% - Accent2 6" xfId="757"/>
    <cellStyle name="20% - Accent2 7" xfId="758"/>
    <cellStyle name="20% - Accent2 8" xfId="759"/>
    <cellStyle name="20% - Accent2 9" xfId="760"/>
    <cellStyle name="20% - Accent3 10" xfId="761"/>
    <cellStyle name="20% - Accent3 11" xfId="762"/>
    <cellStyle name="20% - Accent3 12" xfId="763"/>
    <cellStyle name="20% - Accent3 13" xfId="764"/>
    <cellStyle name="20% - Accent3 14" xfId="765"/>
    <cellStyle name="20% - Accent3 15" xfId="766"/>
    <cellStyle name="20% - Accent3 16" xfId="767"/>
    <cellStyle name="20% - Accent3 17" xfId="768"/>
    <cellStyle name="20% - Accent3 18" xfId="769"/>
    <cellStyle name="20% - Accent3 19" xfId="770"/>
    <cellStyle name="20% - Accent3 2" xfId="771"/>
    <cellStyle name="20% - Accent3 2 2" xfId="772"/>
    <cellStyle name="20% - Accent3 2 2 2" xfId="773"/>
    <cellStyle name="20% - Accent3 2 2 2 2" xfId="774"/>
    <cellStyle name="20% - Accent3 2 2 2 2 2" xfId="775"/>
    <cellStyle name="20% - Accent3 2 2 3" xfId="776"/>
    <cellStyle name="20% - Accent3 2 2 3 2" xfId="777"/>
    <cellStyle name="20% - Accent3 2 3" xfId="778"/>
    <cellStyle name="20% - Accent3 2 3 2" xfId="779"/>
    <cellStyle name="20% - Accent3 2 3 2 2" xfId="780"/>
    <cellStyle name="20% - Accent3 2 4" xfId="781"/>
    <cellStyle name="20% - Accent3 2 4 2" xfId="782"/>
    <cellStyle name="20% - Accent3 2 4 2 2" xfId="783"/>
    <cellStyle name="20% - Accent3 2_Account balances revised" xfId="784"/>
    <cellStyle name="20% - Accent3 20" xfId="785"/>
    <cellStyle name="20% - Accent3 21" xfId="786"/>
    <cellStyle name="20% - Accent3 22" xfId="787"/>
    <cellStyle name="20% - Accent3 23" xfId="788"/>
    <cellStyle name="20% - Accent3 24" xfId="789"/>
    <cellStyle name="20% - Accent3 25" xfId="790"/>
    <cellStyle name="20% - Accent3 26" xfId="791"/>
    <cellStyle name="20% - Accent3 27" xfId="792"/>
    <cellStyle name="20% - Accent3 28" xfId="793"/>
    <cellStyle name="20% - Accent3 29" xfId="794"/>
    <cellStyle name="20% - Accent3 3" xfId="795"/>
    <cellStyle name="20% - Accent3 30" xfId="796"/>
    <cellStyle name="20% - Accent3 31" xfId="797"/>
    <cellStyle name="20% - Accent3 32" xfId="798"/>
    <cellStyle name="20% - Accent3 33" xfId="799"/>
    <cellStyle name="20% - Accent3 34" xfId="800"/>
    <cellStyle name="20% - Accent3 35" xfId="801"/>
    <cellStyle name="20% - Accent3 36" xfId="802"/>
    <cellStyle name="20% - Accent3 37" xfId="803"/>
    <cellStyle name="20% - Accent3 38" xfId="804"/>
    <cellStyle name="20% - Accent3 39" xfId="805"/>
    <cellStyle name="20% - Accent3 4" xfId="806"/>
    <cellStyle name="20% - Accent3 40" xfId="807"/>
    <cellStyle name="20% - Accent3 41" xfId="808"/>
    <cellStyle name="20% - Accent3 42" xfId="809"/>
    <cellStyle name="20% - Accent3 42 2" xfId="810"/>
    <cellStyle name="20% - Accent3 42 2 2" xfId="811"/>
    <cellStyle name="20% - Accent3 42 2 2 2" xfId="812"/>
    <cellStyle name="20% - Accent3 42 2 2 2 2" xfId="813"/>
    <cellStyle name="20% - Accent3 42 2 2 2 2 2" xfId="814"/>
    <cellStyle name="20% - Accent3 42 2 2 2 3" xfId="815"/>
    <cellStyle name="20% - Accent3 42 2 2 3" xfId="816"/>
    <cellStyle name="20% - Accent3 42 2 2 3 2" xfId="817"/>
    <cellStyle name="20% - Accent3 42 2 2 4" xfId="818"/>
    <cellStyle name="20% - Accent3 42 2 2 4 2" xfId="819"/>
    <cellStyle name="20% - Accent3 42 2 2 5" xfId="820"/>
    <cellStyle name="20% - Accent3 42 2 3" xfId="821"/>
    <cellStyle name="20% - Accent3 42 2 3 2" xfId="822"/>
    <cellStyle name="20% - Accent3 42 2 3 2 2" xfId="823"/>
    <cellStyle name="20% - Accent3 42 2 3 3" xfId="824"/>
    <cellStyle name="20% - Accent3 42 2 4" xfId="825"/>
    <cellStyle name="20% - Accent3 42 2 4 2" xfId="826"/>
    <cellStyle name="20% - Accent3 42 2 5" xfId="827"/>
    <cellStyle name="20% - Accent3 42 2 5 2" xfId="828"/>
    <cellStyle name="20% - Accent3 42 2 6" xfId="829"/>
    <cellStyle name="20% - Accent3 42 2 6 2" xfId="830"/>
    <cellStyle name="20% - Accent3 42 2 7" xfId="831"/>
    <cellStyle name="20% - Accent3 42 3" xfId="832"/>
    <cellStyle name="20% - Accent3 42 3 2" xfId="833"/>
    <cellStyle name="20% - Accent3 42 3 2 2" xfId="834"/>
    <cellStyle name="20% - Accent3 42 3 2 2 2" xfId="835"/>
    <cellStyle name="20% - Accent3 42 3 2 3" xfId="836"/>
    <cellStyle name="20% - Accent3 42 3 3" xfId="837"/>
    <cellStyle name="20% - Accent3 42 3 3 2" xfId="838"/>
    <cellStyle name="20% - Accent3 42 3 4" xfId="839"/>
    <cellStyle name="20% - Accent3 42 3 4 2" xfId="840"/>
    <cellStyle name="20% - Accent3 42 3 5" xfId="841"/>
    <cellStyle name="20% - Accent3 42 4" xfId="842"/>
    <cellStyle name="20% - Accent3 42 4 2" xfId="843"/>
    <cellStyle name="20% - Accent3 42 4 2 2" xfId="844"/>
    <cellStyle name="20% - Accent3 42 4 3" xfId="845"/>
    <cellStyle name="20% - Accent3 42 5" xfId="846"/>
    <cellStyle name="20% - Accent3 42 5 2" xfId="847"/>
    <cellStyle name="20% - Accent3 42 6" xfId="848"/>
    <cellStyle name="20% - Accent3 42 6 2" xfId="849"/>
    <cellStyle name="20% - Accent3 42 7" xfId="850"/>
    <cellStyle name="20% - Accent3 42 7 2" xfId="851"/>
    <cellStyle name="20% - Accent3 42 8" xfId="852"/>
    <cellStyle name="20% - Accent3 43" xfId="853"/>
    <cellStyle name="20% - Accent3 43 2" xfId="854"/>
    <cellStyle name="20% - Accent3 43 2 2" xfId="855"/>
    <cellStyle name="20% - Accent3 43 2 2 2" xfId="856"/>
    <cellStyle name="20% - Accent3 43 2 2 2 2" xfId="857"/>
    <cellStyle name="20% - Accent3 43 2 2 2 2 2" xfId="858"/>
    <cellStyle name="20% - Accent3 43 2 2 2 3" xfId="859"/>
    <cellStyle name="20% - Accent3 43 2 2 3" xfId="860"/>
    <cellStyle name="20% - Accent3 43 2 2 3 2" xfId="861"/>
    <cellStyle name="20% - Accent3 43 2 2 4" xfId="862"/>
    <cellStyle name="20% - Accent3 43 2 2 4 2" xfId="863"/>
    <cellStyle name="20% - Accent3 43 2 2 5" xfId="864"/>
    <cellStyle name="20% - Accent3 43 2 3" xfId="865"/>
    <cellStyle name="20% - Accent3 43 2 3 2" xfId="866"/>
    <cellStyle name="20% - Accent3 43 2 3 2 2" xfId="867"/>
    <cellStyle name="20% - Accent3 43 2 3 3" xfId="868"/>
    <cellStyle name="20% - Accent3 43 2 4" xfId="869"/>
    <cellStyle name="20% - Accent3 43 2 4 2" xfId="870"/>
    <cellStyle name="20% - Accent3 43 2 5" xfId="871"/>
    <cellStyle name="20% - Accent3 43 2 5 2" xfId="872"/>
    <cellStyle name="20% - Accent3 43 2 6" xfId="873"/>
    <cellStyle name="20% - Accent3 43 2 6 2" xfId="874"/>
    <cellStyle name="20% - Accent3 43 2 7" xfId="875"/>
    <cellStyle name="20% - Accent3 43 3" xfId="876"/>
    <cellStyle name="20% - Accent3 43 3 2" xfId="877"/>
    <cellStyle name="20% - Accent3 43 3 2 2" xfId="878"/>
    <cellStyle name="20% - Accent3 43 3 2 2 2" xfId="879"/>
    <cellStyle name="20% - Accent3 43 3 2 3" xfId="880"/>
    <cellStyle name="20% - Accent3 43 3 3" xfId="881"/>
    <cellStyle name="20% - Accent3 43 3 3 2" xfId="882"/>
    <cellStyle name="20% - Accent3 43 3 4" xfId="883"/>
    <cellStyle name="20% - Accent3 43 3 4 2" xfId="884"/>
    <cellStyle name="20% - Accent3 43 3 5" xfId="885"/>
    <cellStyle name="20% - Accent3 43 4" xfId="886"/>
    <cellStyle name="20% - Accent3 43 4 2" xfId="887"/>
    <cellStyle name="20% - Accent3 43 4 2 2" xfId="888"/>
    <cellStyle name="20% - Accent3 43 4 3" xfId="889"/>
    <cellStyle name="20% - Accent3 43 5" xfId="890"/>
    <cellStyle name="20% - Accent3 43 5 2" xfId="891"/>
    <cellStyle name="20% - Accent3 43 6" xfId="892"/>
    <cellStyle name="20% - Accent3 43 6 2" xfId="893"/>
    <cellStyle name="20% - Accent3 43 7" xfId="894"/>
    <cellStyle name="20% - Accent3 43 7 2" xfId="895"/>
    <cellStyle name="20% - Accent3 43 8" xfId="896"/>
    <cellStyle name="20% - Accent3 44" xfId="897"/>
    <cellStyle name="20% - Accent3 44 2" xfId="898"/>
    <cellStyle name="20% - Accent3 44 2 2" xfId="899"/>
    <cellStyle name="20% - Accent3 44 2 2 2" xfId="900"/>
    <cellStyle name="20% - Accent3 44 2 2 2 2" xfId="901"/>
    <cellStyle name="20% - Accent3 44 2 2 2 2 2" xfId="902"/>
    <cellStyle name="20% - Accent3 44 2 2 2 3" xfId="903"/>
    <cellStyle name="20% - Accent3 44 2 2 3" xfId="904"/>
    <cellStyle name="20% - Accent3 44 2 2 3 2" xfId="905"/>
    <cellStyle name="20% - Accent3 44 2 2 4" xfId="906"/>
    <cellStyle name="20% - Accent3 44 2 2 4 2" xfId="907"/>
    <cellStyle name="20% - Accent3 44 2 2 5" xfId="908"/>
    <cellStyle name="20% - Accent3 44 2 3" xfId="909"/>
    <cellStyle name="20% - Accent3 44 2 3 2" xfId="910"/>
    <cellStyle name="20% - Accent3 44 2 3 2 2" xfId="911"/>
    <cellStyle name="20% - Accent3 44 2 3 3" xfId="912"/>
    <cellStyle name="20% - Accent3 44 2 4" xfId="913"/>
    <cellStyle name="20% - Accent3 44 2 4 2" xfId="914"/>
    <cellStyle name="20% - Accent3 44 2 5" xfId="915"/>
    <cellStyle name="20% - Accent3 44 2 5 2" xfId="916"/>
    <cellStyle name="20% - Accent3 44 2 6" xfId="917"/>
    <cellStyle name="20% - Accent3 44 2 6 2" xfId="918"/>
    <cellStyle name="20% - Accent3 44 2 7" xfId="919"/>
    <cellStyle name="20% - Accent3 44 3" xfId="920"/>
    <cellStyle name="20% - Accent3 44 3 2" xfId="921"/>
    <cellStyle name="20% - Accent3 44 3 2 2" xfId="922"/>
    <cellStyle name="20% - Accent3 44 3 2 2 2" xfId="923"/>
    <cellStyle name="20% - Accent3 44 3 2 3" xfId="924"/>
    <cellStyle name="20% - Accent3 44 3 3" xfId="925"/>
    <cellStyle name="20% - Accent3 44 3 3 2" xfId="926"/>
    <cellStyle name="20% - Accent3 44 3 4" xfId="927"/>
    <cellStyle name="20% - Accent3 44 3 4 2" xfId="928"/>
    <cellStyle name="20% - Accent3 44 3 5" xfId="929"/>
    <cellStyle name="20% - Accent3 44 4" xfId="930"/>
    <cellStyle name="20% - Accent3 44 4 2" xfId="931"/>
    <cellStyle name="20% - Accent3 44 4 2 2" xfId="932"/>
    <cellStyle name="20% - Accent3 44 4 3" xfId="933"/>
    <cellStyle name="20% - Accent3 44 5" xfId="934"/>
    <cellStyle name="20% - Accent3 44 5 2" xfId="935"/>
    <cellStyle name="20% - Accent3 44 6" xfId="936"/>
    <cellStyle name="20% - Accent3 44 6 2" xfId="937"/>
    <cellStyle name="20% - Accent3 44 7" xfId="938"/>
    <cellStyle name="20% - Accent3 44 7 2" xfId="939"/>
    <cellStyle name="20% - Accent3 44 8" xfId="940"/>
    <cellStyle name="20% - Accent3 45" xfId="941"/>
    <cellStyle name="20% - Accent3 45 2" xfId="942"/>
    <cellStyle name="20% - Accent3 45 2 2" xfId="943"/>
    <cellStyle name="20% - Accent3 45 2 2 2" xfId="944"/>
    <cellStyle name="20% - Accent3 45 2 2 2 2" xfId="945"/>
    <cellStyle name="20% - Accent3 45 2 2 2 2 2" xfId="946"/>
    <cellStyle name="20% - Accent3 45 2 2 2 3" xfId="947"/>
    <cellStyle name="20% - Accent3 45 2 2 3" xfId="948"/>
    <cellStyle name="20% - Accent3 45 2 2 3 2" xfId="949"/>
    <cellStyle name="20% - Accent3 45 2 2 4" xfId="950"/>
    <cellStyle name="20% - Accent3 45 2 2 4 2" xfId="951"/>
    <cellStyle name="20% - Accent3 45 2 2 5" xfId="952"/>
    <cellStyle name="20% - Accent3 45 2 3" xfId="953"/>
    <cellStyle name="20% - Accent3 45 2 3 2" xfId="954"/>
    <cellStyle name="20% - Accent3 45 2 3 2 2" xfId="955"/>
    <cellStyle name="20% - Accent3 45 2 3 3" xfId="956"/>
    <cellStyle name="20% - Accent3 45 2 4" xfId="957"/>
    <cellStyle name="20% - Accent3 45 2 4 2" xfId="958"/>
    <cellStyle name="20% - Accent3 45 2 5" xfId="959"/>
    <cellStyle name="20% - Accent3 45 2 5 2" xfId="960"/>
    <cellStyle name="20% - Accent3 45 2 6" xfId="961"/>
    <cellStyle name="20% - Accent3 45 2 6 2" xfId="962"/>
    <cellStyle name="20% - Accent3 45 2 7" xfId="963"/>
    <cellStyle name="20% - Accent3 45 3" xfId="964"/>
    <cellStyle name="20% - Accent3 45 3 2" xfId="965"/>
    <cellStyle name="20% - Accent3 45 3 2 2" xfId="966"/>
    <cellStyle name="20% - Accent3 45 3 2 2 2" xfId="967"/>
    <cellStyle name="20% - Accent3 45 3 2 3" xfId="968"/>
    <cellStyle name="20% - Accent3 45 3 3" xfId="969"/>
    <cellStyle name="20% - Accent3 45 3 3 2" xfId="970"/>
    <cellStyle name="20% - Accent3 45 3 4" xfId="971"/>
    <cellStyle name="20% - Accent3 45 3 4 2" xfId="972"/>
    <cellStyle name="20% - Accent3 45 3 5" xfId="973"/>
    <cellStyle name="20% - Accent3 45 4" xfId="974"/>
    <cellStyle name="20% - Accent3 45 4 2" xfId="975"/>
    <cellStyle name="20% - Accent3 45 4 2 2" xfId="976"/>
    <cellStyle name="20% - Accent3 45 4 3" xfId="977"/>
    <cellStyle name="20% - Accent3 45 5" xfId="978"/>
    <cellStyle name="20% - Accent3 45 5 2" xfId="979"/>
    <cellStyle name="20% - Accent3 45 6" xfId="980"/>
    <cellStyle name="20% - Accent3 45 6 2" xfId="981"/>
    <cellStyle name="20% - Accent3 45 7" xfId="982"/>
    <cellStyle name="20% - Accent3 45 7 2" xfId="983"/>
    <cellStyle name="20% - Accent3 45 8" xfId="984"/>
    <cellStyle name="20% - Accent3 5" xfId="985"/>
    <cellStyle name="20% - Accent3 6" xfId="986"/>
    <cellStyle name="20% - Accent3 7" xfId="987"/>
    <cellStyle name="20% - Accent3 8" xfId="988"/>
    <cellStyle name="20% - Accent3 9" xfId="989"/>
    <cellStyle name="20% - Accent4 10" xfId="990"/>
    <cellStyle name="20% - Accent4 11" xfId="991"/>
    <cellStyle name="20% - Accent4 12" xfId="992"/>
    <cellStyle name="20% - Accent4 13" xfId="993"/>
    <cellStyle name="20% - Accent4 14" xfId="994"/>
    <cellStyle name="20% - Accent4 15" xfId="995"/>
    <cellStyle name="20% - Accent4 16" xfId="996"/>
    <cellStyle name="20% - Accent4 17" xfId="997"/>
    <cellStyle name="20% - Accent4 18" xfId="998"/>
    <cellStyle name="20% - Accent4 19" xfId="999"/>
    <cellStyle name="20% - Accent4 2" xfId="1000"/>
    <cellStyle name="20% - Accent4 2 2" xfId="1001"/>
    <cellStyle name="20% - Accent4 2 2 2" xfId="1002"/>
    <cellStyle name="20% - Accent4 2 2 2 2" xfId="1003"/>
    <cellStyle name="20% - Accent4 2 2 2 2 2" xfId="1004"/>
    <cellStyle name="20% - Accent4 2 2 3" xfId="1005"/>
    <cellStyle name="20% - Accent4 2 2 3 2" xfId="1006"/>
    <cellStyle name="20% - Accent4 2 3" xfId="1007"/>
    <cellStyle name="20% - Accent4 2 3 2" xfId="1008"/>
    <cellStyle name="20% - Accent4 2 3 2 2" xfId="1009"/>
    <cellStyle name="20% - Accent4 2 4" xfId="1010"/>
    <cellStyle name="20% - Accent4 2 4 2" xfId="1011"/>
    <cellStyle name="20% - Accent4 2 4 2 2" xfId="1012"/>
    <cellStyle name="20% - Accent4 2_Account balances revised" xfId="1013"/>
    <cellStyle name="20% - Accent4 20" xfId="1014"/>
    <cellStyle name="20% - Accent4 21" xfId="1015"/>
    <cellStyle name="20% - Accent4 22" xfId="1016"/>
    <cellStyle name="20% - Accent4 23" xfId="1017"/>
    <cellStyle name="20% - Accent4 24" xfId="1018"/>
    <cellStyle name="20% - Accent4 25" xfId="1019"/>
    <cellStyle name="20% - Accent4 26" xfId="1020"/>
    <cellStyle name="20% - Accent4 27" xfId="1021"/>
    <cellStyle name="20% - Accent4 28" xfId="1022"/>
    <cellStyle name="20% - Accent4 29" xfId="1023"/>
    <cellStyle name="20% - Accent4 3" xfId="1024"/>
    <cellStyle name="20% - Accent4 30" xfId="1025"/>
    <cellStyle name="20% - Accent4 31" xfId="1026"/>
    <cellStyle name="20% - Accent4 32" xfId="1027"/>
    <cellStyle name="20% - Accent4 33" xfId="1028"/>
    <cellStyle name="20% - Accent4 34" xfId="1029"/>
    <cellStyle name="20% - Accent4 35" xfId="1030"/>
    <cellStyle name="20% - Accent4 36" xfId="1031"/>
    <cellStyle name="20% - Accent4 37" xfId="1032"/>
    <cellStyle name="20% - Accent4 38" xfId="1033"/>
    <cellStyle name="20% - Accent4 39" xfId="1034"/>
    <cellStyle name="20% - Accent4 4" xfId="1035"/>
    <cellStyle name="20% - Accent4 40" xfId="1036"/>
    <cellStyle name="20% - Accent4 41" xfId="1037"/>
    <cellStyle name="20% - Accent4 42" xfId="1038"/>
    <cellStyle name="20% - Accent4 42 2" xfId="1039"/>
    <cellStyle name="20% - Accent4 42 2 2" xfId="1040"/>
    <cellStyle name="20% - Accent4 42 2 2 2" xfId="1041"/>
    <cellStyle name="20% - Accent4 42 2 2 2 2" xfId="1042"/>
    <cellStyle name="20% - Accent4 42 2 2 2 2 2" xfId="1043"/>
    <cellStyle name="20% - Accent4 42 2 2 2 3" xfId="1044"/>
    <cellStyle name="20% - Accent4 42 2 2 3" xfId="1045"/>
    <cellStyle name="20% - Accent4 42 2 2 3 2" xfId="1046"/>
    <cellStyle name="20% - Accent4 42 2 2 4" xfId="1047"/>
    <cellStyle name="20% - Accent4 42 2 2 4 2" xfId="1048"/>
    <cellStyle name="20% - Accent4 42 2 2 5" xfId="1049"/>
    <cellStyle name="20% - Accent4 42 2 3" xfId="1050"/>
    <cellStyle name="20% - Accent4 42 2 3 2" xfId="1051"/>
    <cellStyle name="20% - Accent4 42 2 3 2 2" xfId="1052"/>
    <cellStyle name="20% - Accent4 42 2 3 3" xfId="1053"/>
    <cellStyle name="20% - Accent4 42 2 4" xfId="1054"/>
    <cellStyle name="20% - Accent4 42 2 4 2" xfId="1055"/>
    <cellStyle name="20% - Accent4 42 2 5" xfId="1056"/>
    <cellStyle name="20% - Accent4 42 2 5 2" xfId="1057"/>
    <cellStyle name="20% - Accent4 42 2 6" xfId="1058"/>
    <cellStyle name="20% - Accent4 42 2 6 2" xfId="1059"/>
    <cellStyle name="20% - Accent4 42 2 7" xfId="1060"/>
    <cellStyle name="20% - Accent4 42 3" xfId="1061"/>
    <cellStyle name="20% - Accent4 42 3 2" xfId="1062"/>
    <cellStyle name="20% - Accent4 42 3 2 2" xfId="1063"/>
    <cellStyle name="20% - Accent4 42 3 2 2 2" xfId="1064"/>
    <cellStyle name="20% - Accent4 42 3 2 3" xfId="1065"/>
    <cellStyle name="20% - Accent4 42 3 3" xfId="1066"/>
    <cellStyle name="20% - Accent4 42 3 3 2" xfId="1067"/>
    <cellStyle name="20% - Accent4 42 3 4" xfId="1068"/>
    <cellStyle name="20% - Accent4 42 3 4 2" xfId="1069"/>
    <cellStyle name="20% - Accent4 42 3 5" xfId="1070"/>
    <cellStyle name="20% - Accent4 42 4" xfId="1071"/>
    <cellStyle name="20% - Accent4 42 4 2" xfId="1072"/>
    <cellStyle name="20% - Accent4 42 4 2 2" xfId="1073"/>
    <cellStyle name="20% - Accent4 42 4 3" xfId="1074"/>
    <cellStyle name="20% - Accent4 42 5" xfId="1075"/>
    <cellStyle name="20% - Accent4 42 5 2" xfId="1076"/>
    <cellStyle name="20% - Accent4 42 6" xfId="1077"/>
    <cellStyle name="20% - Accent4 42 6 2" xfId="1078"/>
    <cellStyle name="20% - Accent4 42 7" xfId="1079"/>
    <cellStyle name="20% - Accent4 42 7 2" xfId="1080"/>
    <cellStyle name="20% - Accent4 42 8" xfId="1081"/>
    <cellStyle name="20% - Accent4 43" xfId="1082"/>
    <cellStyle name="20% - Accent4 43 2" xfId="1083"/>
    <cellStyle name="20% - Accent4 43 2 2" xfId="1084"/>
    <cellStyle name="20% - Accent4 43 2 2 2" xfId="1085"/>
    <cellStyle name="20% - Accent4 43 2 2 2 2" xfId="1086"/>
    <cellStyle name="20% - Accent4 43 2 2 2 2 2" xfId="1087"/>
    <cellStyle name="20% - Accent4 43 2 2 2 3" xfId="1088"/>
    <cellStyle name="20% - Accent4 43 2 2 3" xfId="1089"/>
    <cellStyle name="20% - Accent4 43 2 2 3 2" xfId="1090"/>
    <cellStyle name="20% - Accent4 43 2 2 4" xfId="1091"/>
    <cellStyle name="20% - Accent4 43 2 2 4 2" xfId="1092"/>
    <cellStyle name="20% - Accent4 43 2 2 5" xfId="1093"/>
    <cellStyle name="20% - Accent4 43 2 3" xfId="1094"/>
    <cellStyle name="20% - Accent4 43 2 3 2" xfId="1095"/>
    <cellStyle name="20% - Accent4 43 2 3 2 2" xfId="1096"/>
    <cellStyle name="20% - Accent4 43 2 3 3" xfId="1097"/>
    <cellStyle name="20% - Accent4 43 2 4" xfId="1098"/>
    <cellStyle name="20% - Accent4 43 2 4 2" xfId="1099"/>
    <cellStyle name="20% - Accent4 43 2 5" xfId="1100"/>
    <cellStyle name="20% - Accent4 43 2 5 2" xfId="1101"/>
    <cellStyle name="20% - Accent4 43 2 6" xfId="1102"/>
    <cellStyle name="20% - Accent4 43 2 6 2" xfId="1103"/>
    <cellStyle name="20% - Accent4 43 2 7" xfId="1104"/>
    <cellStyle name="20% - Accent4 43 3" xfId="1105"/>
    <cellStyle name="20% - Accent4 43 3 2" xfId="1106"/>
    <cellStyle name="20% - Accent4 43 3 2 2" xfId="1107"/>
    <cellStyle name="20% - Accent4 43 3 2 2 2" xfId="1108"/>
    <cellStyle name="20% - Accent4 43 3 2 3" xfId="1109"/>
    <cellStyle name="20% - Accent4 43 3 3" xfId="1110"/>
    <cellStyle name="20% - Accent4 43 3 3 2" xfId="1111"/>
    <cellStyle name="20% - Accent4 43 3 4" xfId="1112"/>
    <cellStyle name="20% - Accent4 43 3 4 2" xfId="1113"/>
    <cellStyle name="20% - Accent4 43 3 5" xfId="1114"/>
    <cellStyle name="20% - Accent4 43 4" xfId="1115"/>
    <cellStyle name="20% - Accent4 43 4 2" xfId="1116"/>
    <cellStyle name="20% - Accent4 43 4 2 2" xfId="1117"/>
    <cellStyle name="20% - Accent4 43 4 3" xfId="1118"/>
    <cellStyle name="20% - Accent4 43 5" xfId="1119"/>
    <cellStyle name="20% - Accent4 43 5 2" xfId="1120"/>
    <cellStyle name="20% - Accent4 43 6" xfId="1121"/>
    <cellStyle name="20% - Accent4 43 6 2" xfId="1122"/>
    <cellStyle name="20% - Accent4 43 7" xfId="1123"/>
    <cellStyle name="20% - Accent4 43 7 2" xfId="1124"/>
    <cellStyle name="20% - Accent4 43 8" xfId="1125"/>
    <cellStyle name="20% - Accent4 44" xfId="1126"/>
    <cellStyle name="20% - Accent4 44 2" xfId="1127"/>
    <cellStyle name="20% - Accent4 44 2 2" xfId="1128"/>
    <cellStyle name="20% - Accent4 44 2 2 2" xfId="1129"/>
    <cellStyle name="20% - Accent4 44 2 2 2 2" xfId="1130"/>
    <cellStyle name="20% - Accent4 44 2 2 2 2 2" xfId="1131"/>
    <cellStyle name="20% - Accent4 44 2 2 2 3" xfId="1132"/>
    <cellStyle name="20% - Accent4 44 2 2 3" xfId="1133"/>
    <cellStyle name="20% - Accent4 44 2 2 3 2" xfId="1134"/>
    <cellStyle name="20% - Accent4 44 2 2 4" xfId="1135"/>
    <cellStyle name="20% - Accent4 44 2 2 4 2" xfId="1136"/>
    <cellStyle name="20% - Accent4 44 2 2 5" xfId="1137"/>
    <cellStyle name="20% - Accent4 44 2 3" xfId="1138"/>
    <cellStyle name="20% - Accent4 44 2 3 2" xfId="1139"/>
    <cellStyle name="20% - Accent4 44 2 3 2 2" xfId="1140"/>
    <cellStyle name="20% - Accent4 44 2 3 3" xfId="1141"/>
    <cellStyle name="20% - Accent4 44 2 4" xfId="1142"/>
    <cellStyle name="20% - Accent4 44 2 4 2" xfId="1143"/>
    <cellStyle name="20% - Accent4 44 2 5" xfId="1144"/>
    <cellStyle name="20% - Accent4 44 2 5 2" xfId="1145"/>
    <cellStyle name="20% - Accent4 44 2 6" xfId="1146"/>
    <cellStyle name="20% - Accent4 44 2 6 2" xfId="1147"/>
    <cellStyle name="20% - Accent4 44 2 7" xfId="1148"/>
    <cellStyle name="20% - Accent4 44 3" xfId="1149"/>
    <cellStyle name="20% - Accent4 44 3 2" xfId="1150"/>
    <cellStyle name="20% - Accent4 44 3 2 2" xfId="1151"/>
    <cellStyle name="20% - Accent4 44 3 2 2 2" xfId="1152"/>
    <cellStyle name="20% - Accent4 44 3 2 3" xfId="1153"/>
    <cellStyle name="20% - Accent4 44 3 3" xfId="1154"/>
    <cellStyle name="20% - Accent4 44 3 3 2" xfId="1155"/>
    <cellStyle name="20% - Accent4 44 3 4" xfId="1156"/>
    <cellStyle name="20% - Accent4 44 3 4 2" xfId="1157"/>
    <cellStyle name="20% - Accent4 44 3 5" xfId="1158"/>
    <cellStyle name="20% - Accent4 44 4" xfId="1159"/>
    <cellStyle name="20% - Accent4 44 4 2" xfId="1160"/>
    <cellStyle name="20% - Accent4 44 4 2 2" xfId="1161"/>
    <cellStyle name="20% - Accent4 44 4 3" xfId="1162"/>
    <cellStyle name="20% - Accent4 44 5" xfId="1163"/>
    <cellStyle name="20% - Accent4 44 5 2" xfId="1164"/>
    <cellStyle name="20% - Accent4 44 6" xfId="1165"/>
    <cellStyle name="20% - Accent4 44 6 2" xfId="1166"/>
    <cellStyle name="20% - Accent4 44 7" xfId="1167"/>
    <cellStyle name="20% - Accent4 44 7 2" xfId="1168"/>
    <cellStyle name="20% - Accent4 44 8" xfId="1169"/>
    <cellStyle name="20% - Accent4 45" xfId="1170"/>
    <cellStyle name="20% - Accent4 45 2" xfId="1171"/>
    <cellStyle name="20% - Accent4 45 2 2" xfId="1172"/>
    <cellStyle name="20% - Accent4 45 2 2 2" xfId="1173"/>
    <cellStyle name="20% - Accent4 45 2 2 2 2" xfId="1174"/>
    <cellStyle name="20% - Accent4 45 2 2 2 2 2" xfId="1175"/>
    <cellStyle name="20% - Accent4 45 2 2 2 3" xfId="1176"/>
    <cellStyle name="20% - Accent4 45 2 2 3" xfId="1177"/>
    <cellStyle name="20% - Accent4 45 2 2 3 2" xfId="1178"/>
    <cellStyle name="20% - Accent4 45 2 2 4" xfId="1179"/>
    <cellStyle name="20% - Accent4 45 2 2 4 2" xfId="1180"/>
    <cellStyle name="20% - Accent4 45 2 2 5" xfId="1181"/>
    <cellStyle name="20% - Accent4 45 2 3" xfId="1182"/>
    <cellStyle name="20% - Accent4 45 2 3 2" xfId="1183"/>
    <cellStyle name="20% - Accent4 45 2 3 2 2" xfId="1184"/>
    <cellStyle name="20% - Accent4 45 2 3 3" xfId="1185"/>
    <cellStyle name="20% - Accent4 45 2 4" xfId="1186"/>
    <cellStyle name="20% - Accent4 45 2 4 2" xfId="1187"/>
    <cellStyle name="20% - Accent4 45 2 5" xfId="1188"/>
    <cellStyle name="20% - Accent4 45 2 5 2" xfId="1189"/>
    <cellStyle name="20% - Accent4 45 2 6" xfId="1190"/>
    <cellStyle name="20% - Accent4 45 2 6 2" xfId="1191"/>
    <cellStyle name="20% - Accent4 45 2 7" xfId="1192"/>
    <cellStyle name="20% - Accent4 45 3" xfId="1193"/>
    <cellStyle name="20% - Accent4 45 3 2" xfId="1194"/>
    <cellStyle name="20% - Accent4 45 3 2 2" xfId="1195"/>
    <cellStyle name="20% - Accent4 45 3 2 2 2" xfId="1196"/>
    <cellStyle name="20% - Accent4 45 3 2 3" xfId="1197"/>
    <cellStyle name="20% - Accent4 45 3 3" xfId="1198"/>
    <cellStyle name="20% - Accent4 45 3 3 2" xfId="1199"/>
    <cellStyle name="20% - Accent4 45 3 4" xfId="1200"/>
    <cellStyle name="20% - Accent4 45 3 4 2" xfId="1201"/>
    <cellStyle name="20% - Accent4 45 3 5" xfId="1202"/>
    <cellStyle name="20% - Accent4 45 4" xfId="1203"/>
    <cellStyle name="20% - Accent4 45 4 2" xfId="1204"/>
    <cellStyle name="20% - Accent4 45 4 2 2" xfId="1205"/>
    <cellStyle name="20% - Accent4 45 4 3" xfId="1206"/>
    <cellStyle name="20% - Accent4 45 5" xfId="1207"/>
    <cellStyle name="20% - Accent4 45 5 2" xfId="1208"/>
    <cellStyle name="20% - Accent4 45 6" xfId="1209"/>
    <cellStyle name="20% - Accent4 45 6 2" xfId="1210"/>
    <cellStyle name="20% - Accent4 45 7" xfId="1211"/>
    <cellStyle name="20% - Accent4 45 7 2" xfId="1212"/>
    <cellStyle name="20% - Accent4 45 8" xfId="1213"/>
    <cellStyle name="20% - Accent4 5" xfId="1214"/>
    <cellStyle name="20% - Accent4 6" xfId="1215"/>
    <cellStyle name="20% - Accent4 7" xfId="1216"/>
    <cellStyle name="20% - Accent4 8" xfId="1217"/>
    <cellStyle name="20% - Accent4 9" xfId="1218"/>
    <cellStyle name="20% - Accent5 10" xfId="1219"/>
    <cellStyle name="20% - Accent5 11" xfId="1220"/>
    <cellStyle name="20% - Accent5 12" xfId="1221"/>
    <cellStyle name="20% - Accent5 13" xfId="1222"/>
    <cellStyle name="20% - Accent5 14" xfId="1223"/>
    <cellStyle name="20% - Accent5 15" xfId="1224"/>
    <cellStyle name="20% - Accent5 16" xfId="1225"/>
    <cellStyle name="20% - Accent5 17" xfId="1226"/>
    <cellStyle name="20% - Accent5 18" xfId="1227"/>
    <cellStyle name="20% - Accent5 19" xfId="1228"/>
    <cellStyle name="20% - Accent5 2" xfId="1229"/>
    <cellStyle name="20% - Accent5 2 2" xfId="1230"/>
    <cellStyle name="20% - Accent5 2 2 2" xfId="1231"/>
    <cellStyle name="20% - Accent5 2 2 2 2" xfId="1232"/>
    <cellStyle name="20% - Accent5 2 3" xfId="1233"/>
    <cellStyle name="20% - Accent5 2 3 2" xfId="1234"/>
    <cellStyle name="20% - Accent5 2 3 2 2" xfId="1235"/>
    <cellStyle name="20% - Accent5 20" xfId="1236"/>
    <cellStyle name="20% - Accent5 21" xfId="1237"/>
    <cellStyle name="20% - Accent5 22" xfId="1238"/>
    <cellStyle name="20% - Accent5 23" xfId="1239"/>
    <cellStyle name="20% - Accent5 24" xfId="1240"/>
    <cellStyle name="20% - Accent5 25" xfId="1241"/>
    <cellStyle name="20% - Accent5 26" xfId="1242"/>
    <cellStyle name="20% - Accent5 27" xfId="1243"/>
    <cellStyle name="20% - Accent5 28" xfId="1244"/>
    <cellStyle name="20% - Accent5 29" xfId="1245"/>
    <cellStyle name="20% - Accent5 3" xfId="1246"/>
    <cellStyle name="20% - Accent5 3 2" xfId="1247"/>
    <cellStyle name="20% - Accent5 3 3" xfId="1248"/>
    <cellStyle name="20% - Accent5 3 3 2" xfId="1249"/>
    <cellStyle name="20% - Accent5 30" xfId="1250"/>
    <cellStyle name="20% - Accent5 31" xfId="1251"/>
    <cellStyle name="20% - Accent5 32" xfId="1252"/>
    <cellStyle name="20% - Accent5 33" xfId="1253"/>
    <cellStyle name="20% - Accent5 34" xfId="1254"/>
    <cellStyle name="20% - Accent5 35" xfId="1255"/>
    <cellStyle name="20% - Accent5 36" xfId="1256"/>
    <cellStyle name="20% - Accent5 37" xfId="1257"/>
    <cellStyle name="20% - Accent5 38" xfId="1258"/>
    <cellStyle name="20% - Accent5 39" xfId="1259"/>
    <cellStyle name="20% - Accent5 4" xfId="1260"/>
    <cellStyle name="20% - Accent5 40" xfId="1261"/>
    <cellStyle name="20% - Accent5 41" xfId="1262"/>
    <cellStyle name="20% - Accent5 42" xfId="1263"/>
    <cellStyle name="20% - Accent5 42 2" xfId="1264"/>
    <cellStyle name="20% - Accent5 43" xfId="1265"/>
    <cellStyle name="20% - Accent5 43 2" xfId="1266"/>
    <cellStyle name="20% - Accent5 43 2 2" xfId="1267"/>
    <cellStyle name="20% - Accent5 43 2 2 2" xfId="1268"/>
    <cellStyle name="20% - Accent5 43 2 2 2 2" xfId="1269"/>
    <cellStyle name="20% - Accent5 43 2 2 2 2 2" xfId="1270"/>
    <cellStyle name="20% - Accent5 43 2 2 2 3" xfId="1271"/>
    <cellStyle name="20% - Accent5 43 2 2 3" xfId="1272"/>
    <cellStyle name="20% - Accent5 43 2 2 3 2" xfId="1273"/>
    <cellStyle name="20% - Accent5 43 2 2 4" xfId="1274"/>
    <cellStyle name="20% - Accent5 43 2 2 4 2" xfId="1275"/>
    <cellStyle name="20% - Accent5 43 2 2 5" xfId="1276"/>
    <cellStyle name="20% - Accent5 43 2 3" xfId="1277"/>
    <cellStyle name="20% - Accent5 43 2 3 2" xfId="1278"/>
    <cellStyle name="20% - Accent5 43 2 3 2 2" xfId="1279"/>
    <cellStyle name="20% - Accent5 43 2 3 3" xfId="1280"/>
    <cellStyle name="20% - Accent5 43 2 4" xfId="1281"/>
    <cellStyle name="20% - Accent5 43 2 4 2" xfId="1282"/>
    <cellStyle name="20% - Accent5 43 2 5" xfId="1283"/>
    <cellStyle name="20% - Accent5 43 2 5 2" xfId="1284"/>
    <cellStyle name="20% - Accent5 43 2 6" xfId="1285"/>
    <cellStyle name="20% - Accent5 43 2 6 2" xfId="1286"/>
    <cellStyle name="20% - Accent5 43 2 7" xfId="1287"/>
    <cellStyle name="20% - Accent5 43 3" xfId="1288"/>
    <cellStyle name="20% - Accent5 43 3 2" xfId="1289"/>
    <cellStyle name="20% - Accent5 43 3 2 2" xfId="1290"/>
    <cellStyle name="20% - Accent5 43 3 2 2 2" xfId="1291"/>
    <cellStyle name="20% - Accent5 43 3 2 3" xfId="1292"/>
    <cellStyle name="20% - Accent5 43 3 3" xfId="1293"/>
    <cellStyle name="20% - Accent5 43 3 3 2" xfId="1294"/>
    <cellStyle name="20% - Accent5 43 3 4" xfId="1295"/>
    <cellStyle name="20% - Accent5 43 3 4 2" xfId="1296"/>
    <cellStyle name="20% - Accent5 43 3 5" xfId="1297"/>
    <cellStyle name="20% - Accent5 43 4" xfId="1298"/>
    <cellStyle name="20% - Accent5 43 4 2" xfId="1299"/>
    <cellStyle name="20% - Accent5 43 4 2 2" xfId="1300"/>
    <cellStyle name="20% - Accent5 43 4 3" xfId="1301"/>
    <cellStyle name="20% - Accent5 43 5" xfId="1302"/>
    <cellStyle name="20% - Accent5 43 5 2" xfId="1303"/>
    <cellStyle name="20% - Accent5 43 6" xfId="1304"/>
    <cellStyle name="20% - Accent5 43 6 2" xfId="1305"/>
    <cellStyle name="20% - Accent5 43 7" xfId="1306"/>
    <cellStyle name="20% - Accent5 43 7 2" xfId="1307"/>
    <cellStyle name="20% - Accent5 43 8" xfId="1308"/>
    <cellStyle name="20% - Accent5 5" xfId="1309"/>
    <cellStyle name="20% - Accent5 6" xfId="1310"/>
    <cellStyle name="20% - Accent5 7" xfId="1311"/>
    <cellStyle name="20% - Accent5 8" xfId="1312"/>
    <cellStyle name="20% - Accent5 9" xfId="1313"/>
    <cellStyle name="20% - Accent6 10" xfId="1314"/>
    <cellStyle name="20% - Accent6 11" xfId="1315"/>
    <cellStyle name="20% - Accent6 12" xfId="1316"/>
    <cellStyle name="20% - Accent6 13" xfId="1317"/>
    <cellStyle name="20% - Accent6 14" xfId="1318"/>
    <cellStyle name="20% - Accent6 15" xfId="1319"/>
    <cellStyle name="20% - Accent6 16" xfId="1320"/>
    <cellStyle name="20% - Accent6 17" xfId="1321"/>
    <cellStyle name="20% - Accent6 18" xfId="1322"/>
    <cellStyle name="20% - Accent6 19" xfId="1323"/>
    <cellStyle name="20% - Accent6 2" xfId="1324"/>
    <cellStyle name="20% - Accent6 2 2" xfId="1325"/>
    <cellStyle name="20% - Accent6 2 2 2" xfId="1326"/>
    <cellStyle name="20% - Accent6 2 2 2 2" xfId="1327"/>
    <cellStyle name="20% - Accent6 2 3" xfId="1328"/>
    <cellStyle name="20% - Accent6 2 3 2" xfId="1329"/>
    <cellStyle name="20% - Accent6 2 3 2 2" xfId="1330"/>
    <cellStyle name="20% - Accent6 20" xfId="1331"/>
    <cellStyle name="20% - Accent6 21" xfId="1332"/>
    <cellStyle name="20% - Accent6 22" xfId="1333"/>
    <cellStyle name="20% - Accent6 23" xfId="1334"/>
    <cellStyle name="20% - Accent6 24" xfId="1335"/>
    <cellStyle name="20% - Accent6 25" xfId="1336"/>
    <cellStyle name="20% - Accent6 26" xfId="1337"/>
    <cellStyle name="20% - Accent6 27" xfId="1338"/>
    <cellStyle name="20% - Accent6 28" xfId="1339"/>
    <cellStyle name="20% - Accent6 29" xfId="1340"/>
    <cellStyle name="20% - Accent6 3" xfId="1341"/>
    <cellStyle name="20% - Accent6 3 2" xfId="1342"/>
    <cellStyle name="20% - Accent6 3 3" xfId="1343"/>
    <cellStyle name="20% - Accent6 3 3 2" xfId="1344"/>
    <cellStyle name="20% - Accent6 30" xfId="1345"/>
    <cellStyle name="20% - Accent6 31" xfId="1346"/>
    <cellStyle name="20% - Accent6 32" xfId="1347"/>
    <cellStyle name="20% - Accent6 33" xfId="1348"/>
    <cellStyle name="20% - Accent6 34" xfId="1349"/>
    <cellStyle name="20% - Accent6 35" xfId="1350"/>
    <cellStyle name="20% - Accent6 36" xfId="1351"/>
    <cellStyle name="20% - Accent6 37" xfId="1352"/>
    <cellStyle name="20% - Accent6 38" xfId="1353"/>
    <cellStyle name="20% - Accent6 39" xfId="1354"/>
    <cellStyle name="20% - Accent6 4" xfId="1355"/>
    <cellStyle name="20% - Accent6 40" xfId="1356"/>
    <cellStyle name="20% - Accent6 41" xfId="1357"/>
    <cellStyle name="20% - Accent6 42" xfId="1358"/>
    <cellStyle name="20% - Accent6 42 2" xfId="1359"/>
    <cellStyle name="20% - Accent6 43" xfId="1360"/>
    <cellStyle name="20% - Accent6 43 2" xfId="1361"/>
    <cellStyle name="20% - Accent6 43 2 2" xfId="1362"/>
    <cellStyle name="20% - Accent6 43 2 2 2" xfId="1363"/>
    <cellStyle name="20% - Accent6 43 2 2 2 2" xfId="1364"/>
    <cellStyle name="20% - Accent6 43 2 2 2 2 2" xfId="1365"/>
    <cellStyle name="20% - Accent6 43 2 2 2 3" xfId="1366"/>
    <cellStyle name="20% - Accent6 43 2 2 3" xfId="1367"/>
    <cellStyle name="20% - Accent6 43 2 2 3 2" xfId="1368"/>
    <cellStyle name="20% - Accent6 43 2 2 4" xfId="1369"/>
    <cellStyle name="20% - Accent6 43 2 2 4 2" xfId="1370"/>
    <cellStyle name="20% - Accent6 43 2 2 5" xfId="1371"/>
    <cellStyle name="20% - Accent6 43 2 3" xfId="1372"/>
    <cellStyle name="20% - Accent6 43 2 3 2" xfId="1373"/>
    <cellStyle name="20% - Accent6 43 2 3 2 2" xfId="1374"/>
    <cellStyle name="20% - Accent6 43 2 3 3" xfId="1375"/>
    <cellStyle name="20% - Accent6 43 2 4" xfId="1376"/>
    <cellStyle name="20% - Accent6 43 2 4 2" xfId="1377"/>
    <cellStyle name="20% - Accent6 43 2 5" xfId="1378"/>
    <cellStyle name="20% - Accent6 43 2 5 2" xfId="1379"/>
    <cellStyle name="20% - Accent6 43 2 6" xfId="1380"/>
    <cellStyle name="20% - Accent6 43 2 6 2" xfId="1381"/>
    <cellStyle name="20% - Accent6 43 2 7" xfId="1382"/>
    <cellStyle name="20% - Accent6 43 3" xfId="1383"/>
    <cellStyle name="20% - Accent6 43 3 2" xfId="1384"/>
    <cellStyle name="20% - Accent6 43 3 2 2" xfId="1385"/>
    <cellStyle name="20% - Accent6 43 3 2 2 2" xfId="1386"/>
    <cellStyle name="20% - Accent6 43 3 2 3" xfId="1387"/>
    <cellStyle name="20% - Accent6 43 3 3" xfId="1388"/>
    <cellStyle name="20% - Accent6 43 3 3 2" xfId="1389"/>
    <cellStyle name="20% - Accent6 43 3 4" xfId="1390"/>
    <cellStyle name="20% - Accent6 43 3 4 2" xfId="1391"/>
    <cellStyle name="20% - Accent6 43 3 5" xfId="1392"/>
    <cellStyle name="20% - Accent6 43 4" xfId="1393"/>
    <cellStyle name="20% - Accent6 43 4 2" xfId="1394"/>
    <cellStyle name="20% - Accent6 43 4 2 2" xfId="1395"/>
    <cellStyle name="20% - Accent6 43 4 3" xfId="1396"/>
    <cellStyle name="20% - Accent6 43 5" xfId="1397"/>
    <cellStyle name="20% - Accent6 43 5 2" xfId="1398"/>
    <cellStyle name="20% - Accent6 43 6" xfId="1399"/>
    <cellStyle name="20% - Accent6 43 6 2" xfId="1400"/>
    <cellStyle name="20% - Accent6 43 7" xfId="1401"/>
    <cellStyle name="20% - Accent6 43 7 2" xfId="1402"/>
    <cellStyle name="20% - Accent6 43 8" xfId="1403"/>
    <cellStyle name="20% - Accent6 5" xfId="1404"/>
    <cellStyle name="20% - Accent6 6" xfId="1405"/>
    <cellStyle name="20% - Accent6 7" xfId="1406"/>
    <cellStyle name="20% - Accent6 8" xfId="1407"/>
    <cellStyle name="20% - Accent6 9" xfId="1408"/>
    <cellStyle name="40% - Accent1 10" xfId="1409"/>
    <cellStyle name="40% - Accent1 11" xfId="1410"/>
    <cellStyle name="40% - Accent1 12" xfId="1411"/>
    <cellStyle name="40% - Accent1 13" xfId="1412"/>
    <cellStyle name="40% - Accent1 14" xfId="1413"/>
    <cellStyle name="40% - Accent1 15" xfId="1414"/>
    <cellStyle name="40% - Accent1 16" xfId="1415"/>
    <cellStyle name="40% - Accent1 17" xfId="1416"/>
    <cellStyle name="40% - Accent1 18" xfId="1417"/>
    <cellStyle name="40% - Accent1 19" xfId="1418"/>
    <cellStyle name="40% - Accent1 2" xfId="1419"/>
    <cellStyle name="40% - Accent1 2 2" xfId="1420"/>
    <cellStyle name="40% - Accent1 2 2 2" xfId="1421"/>
    <cellStyle name="40% - Accent1 2 2 2 2" xfId="1422"/>
    <cellStyle name="40% - Accent1 2 3" xfId="1423"/>
    <cellStyle name="40% - Accent1 2 3 2" xfId="1424"/>
    <cellStyle name="40% - Accent1 2 3 2 2" xfId="1425"/>
    <cellStyle name="40% - Accent1 20" xfId="1426"/>
    <cellStyle name="40% - Accent1 21" xfId="1427"/>
    <cellStyle name="40% - Accent1 22" xfId="1428"/>
    <cellStyle name="40% - Accent1 23" xfId="1429"/>
    <cellStyle name="40% - Accent1 24" xfId="1430"/>
    <cellStyle name="40% - Accent1 25" xfId="1431"/>
    <cellStyle name="40% - Accent1 26" xfId="1432"/>
    <cellStyle name="40% - Accent1 27" xfId="1433"/>
    <cellStyle name="40% - Accent1 28" xfId="1434"/>
    <cellStyle name="40% - Accent1 29" xfId="1435"/>
    <cellStyle name="40% - Accent1 3" xfId="1436"/>
    <cellStyle name="40% - Accent1 3 2" xfId="1437"/>
    <cellStyle name="40% - Accent1 3 3" xfId="1438"/>
    <cellStyle name="40% - Accent1 3 3 2" xfId="1439"/>
    <cellStyle name="40% - Accent1 30" xfId="1440"/>
    <cellStyle name="40% - Accent1 31" xfId="1441"/>
    <cellStyle name="40% - Accent1 32" xfId="1442"/>
    <cellStyle name="40% - Accent1 33" xfId="1443"/>
    <cellStyle name="40% - Accent1 34" xfId="1444"/>
    <cellStyle name="40% - Accent1 35" xfId="1445"/>
    <cellStyle name="40% - Accent1 36" xfId="1446"/>
    <cellStyle name="40% - Accent1 37" xfId="1447"/>
    <cellStyle name="40% - Accent1 38" xfId="1448"/>
    <cellStyle name="40% - Accent1 39" xfId="1449"/>
    <cellStyle name="40% - Accent1 4" xfId="1450"/>
    <cellStyle name="40% - Accent1 40" xfId="1451"/>
    <cellStyle name="40% - Accent1 41" xfId="1452"/>
    <cellStyle name="40% - Accent1 42" xfId="1453"/>
    <cellStyle name="40% - Accent1 42 2" xfId="1454"/>
    <cellStyle name="40% - Accent1 43" xfId="1455"/>
    <cellStyle name="40% - Accent1 43 2" xfId="1456"/>
    <cellStyle name="40% - Accent1 43 2 2" xfId="1457"/>
    <cellStyle name="40% - Accent1 43 2 2 2" xfId="1458"/>
    <cellStyle name="40% - Accent1 43 2 2 2 2" xfId="1459"/>
    <cellStyle name="40% - Accent1 43 2 2 2 2 2" xfId="1460"/>
    <cellStyle name="40% - Accent1 43 2 2 2 3" xfId="1461"/>
    <cellStyle name="40% - Accent1 43 2 2 3" xfId="1462"/>
    <cellStyle name="40% - Accent1 43 2 2 3 2" xfId="1463"/>
    <cellStyle name="40% - Accent1 43 2 2 4" xfId="1464"/>
    <cellStyle name="40% - Accent1 43 2 2 4 2" xfId="1465"/>
    <cellStyle name="40% - Accent1 43 2 2 5" xfId="1466"/>
    <cellStyle name="40% - Accent1 43 2 3" xfId="1467"/>
    <cellStyle name="40% - Accent1 43 2 3 2" xfId="1468"/>
    <cellStyle name="40% - Accent1 43 2 3 2 2" xfId="1469"/>
    <cellStyle name="40% - Accent1 43 2 3 3" xfId="1470"/>
    <cellStyle name="40% - Accent1 43 2 4" xfId="1471"/>
    <cellStyle name="40% - Accent1 43 2 4 2" xfId="1472"/>
    <cellStyle name="40% - Accent1 43 2 5" xfId="1473"/>
    <cellStyle name="40% - Accent1 43 2 5 2" xfId="1474"/>
    <cellStyle name="40% - Accent1 43 2 6" xfId="1475"/>
    <cellStyle name="40% - Accent1 43 2 6 2" xfId="1476"/>
    <cellStyle name="40% - Accent1 43 2 7" xfId="1477"/>
    <cellStyle name="40% - Accent1 43 3" xfId="1478"/>
    <cellStyle name="40% - Accent1 43 3 2" xfId="1479"/>
    <cellStyle name="40% - Accent1 43 3 2 2" xfId="1480"/>
    <cellStyle name="40% - Accent1 43 3 2 2 2" xfId="1481"/>
    <cellStyle name="40% - Accent1 43 3 2 3" xfId="1482"/>
    <cellStyle name="40% - Accent1 43 3 3" xfId="1483"/>
    <cellStyle name="40% - Accent1 43 3 3 2" xfId="1484"/>
    <cellStyle name="40% - Accent1 43 3 4" xfId="1485"/>
    <cellStyle name="40% - Accent1 43 3 4 2" xfId="1486"/>
    <cellStyle name="40% - Accent1 43 3 5" xfId="1487"/>
    <cellStyle name="40% - Accent1 43 4" xfId="1488"/>
    <cellStyle name="40% - Accent1 43 4 2" xfId="1489"/>
    <cellStyle name="40% - Accent1 43 4 2 2" xfId="1490"/>
    <cellStyle name="40% - Accent1 43 4 3" xfId="1491"/>
    <cellStyle name="40% - Accent1 43 5" xfId="1492"/>
    <cellStyle name="40% - Accent1 43 5 2" xfId="1493"/>
    <cellStyle name="40% - Accent1 43 6" xfId="1494"/>
    <cellStyle name="40% - Accent1 43 6 2" xfId="1495"/>
    <cellStyle name="40% - Accent1 43 7" xfId="1496"/>
    <cellStyle name="40% - Accent1 43 7 2" xfId="1497"/>
    <cellStyle name="40% - Accent1 43 8" xfId="1498"/>
    <cellStyle name="40% - Accent1 5" xfId="1499"/>
    <cellStyle name="40% - Accent1 6" xfId="1500"/>
    <cellStyle name="40% - Accent1 7" xfId="1501"/>
    <cellStyle name="40% - Accent1 8" xfId="1502"/>
    <cellStyle name="40% - Accent1 9" xfId="1503"/>
    <cellStyle name="40% - Accent2 10" xfId="1504"/>
    <cellStyle name="40% - Accent2 11" xfId="1505"/>
    <cellStyle name="40% - Accent2 12" xfId="1506"/>
    <cellStyle name="40% - Accent2 13" xfId="1507"/>
    <cellStyle name="40% - Accent2 14" xfId="1508"/>
    <cellStyle name="40% - Accent2 15" xfId="1509"/>
    <cellStyle name="40% - Accent2 16" xfId="1510"/>
    <cellStyle name="40% - Accent2 17" xfId="1511"/>
    <cellStyle name="40% - Accent2 18" xfId="1512"/>
    <cellStyle name="40% - Accent2 19" xfId="1513"/>
    <cellStyle name="40% - Accent2 2" xfId="1514"/>
    <cellStyle name="40% - Accent2 2 2" xfId="1515"/>
    <cellStyle name="40% - Accent2 2 2 2" xfId="1516"/>
    <cellStyle name="40% - Accent2 2 2 2 2" xfId="1517"/>
    <cellStyle name="40% - Accent2 2 3" xfId="1518"/>
    <cellStyle name="40% - Accent2 2 3 2" xfId="1519"/>
    <cellStyle name="40% - Accent2 2 3 2 2" xfId="1520"/>
    <cellStyle name="40% - Accent2 20" xfId="1521"/>
    <cellStyle name="40% - Accent2 21" xfId="1522"/>
    <cellStyle name="40% - Accent2 22" xfId="1523"/>
    <cellStyle name="40% - Accent2 23" xfId="1524"/>
    <cellStyle name="40% - Accent2 24" xfId="1525"/>
    <cellStyle name="40% - Accent2 25" xfId="1526"/>
    <cellStyle name="40% - Accent2 26" xfId="1527"/>
    <cellStyle name="40% - Accent2 27" xfId="1528"/>
    <cellStyle name="40% - Accent2 28" xfId="1529"/>
    <cellStyle name="40% - Accent2 29" xfId="1530"/>
    <cellStyle name="40% - Accent2 3" xfId="1531"/>
    <cellStyle name="40% - Accent2 3 2" xfId="1532"/>
    <cellStyle name="40% - Accent2 3 3" xfId="1533"/>
    <cellStyle name="40% - Accent2 3 3 2" xfId="1534"/>
    <cellStyle name="40% - Accent2 30" xfId="1535"/>
    <cellStyle name="40% - Accent2 31" xfId="1536"/>
    <cellStyle name="40% - Accent2 32" xfId="1537"/>
    <cellStyle name="40% - Accent2 33" xfId="1538"/>
    <cellStyle name="40% - Accent2 34" xfId="1539"/>
    <cellStyle name="40% - Accent2 35" xfId="1540"/>
    <cellStyle name="40% - Accent2 36" xfId="1541"/>
    <cellStyle name="40% - Accent2 37" xfId="1542"/>
    <cellStyle name="40% - Accent2 38" xfId="1543"/>
    <cellStyle name="40% - Accent2 39" xfId="1544"/>
    <cellStyle name="40% - Accent2 4" xfId="1545"/>
    <cellStyle name="40% - Accent2 40" xfId="1546"/>
    <cellStyle name="40% - Accent2 41" xfId="1547"/>
    <cellStyle name="40% - Accent2 42" xfId="1548"/>
    <cellStyle name="40% - Accent2 42 2" xfId="1549"/>
    <cellStyle name="40% - Accent2 43" xfId="1550"/>
    <cellStyle name="40% - Accent2 43 2" xfId="1551"/>
    <cellStyle name="40% - Accent2 43 2 2" xfId="1552"/>
    <cellStyle name="40% - Accent2 43 2 2 2" xfId="1553"/>
    <cellStyle name="40% - Accent2 43 2 2 2 2" xfId="1554"/>
    <cellStyle name="40% - Accent2 43 2 2 2 2 2" xfId="1555"/>
    <cellStyle name="40% - Accent2 43 2 2 2 3" xfId="1556"/>
    <cellStyle name="40% - Accent2 43 2 2 3" xfId="1557"/>
    <cellStyle name="40% - Accent2 43 2 2 3 2" xfId="1558"/>
    <cellStyle name="40% - Accent2 43 2 2 4" xfId="1559"/>
    <cellStyle name="40% - Accent2 43 2 2 4 2" xfId="1560"/>
    <cellStyle name="40% - Accent2 43 2 2 5" xfId="1561"/>
    <cellStyle name="40% - Accent2 43 2 3" xfId="1562"/>
    <cellStyle name="40% - Accent2 43 2 3 2" xfId="1563"/>
    <cellStyle name="40% - Accent2 43 2 3 2 2" xfId="1564"/>
    <cellStyle name="40% - Accent2 43 2 3 3" xfId="1565"/>
    <cellStyle name="40% - Accent2 43 2 4" xfId="1566"/>
    <cellStyle name="40% - Accent2 43 2 4 2" xfId="1567"/>
    <cellStyle name="40% - Accent2 43 2 5" xfId="1568"/>
    <cellStyle name="40% - Accent2 43 2 5 2" xfId="1569"/>
    <cellStyle name="40% - Accent2 43 2 6" xfId="1570"/>
    <cellStyle name="40% - Accent2 43 2 6 2" xfId="1571"/>
    <cellStyle name="40% - Accent2 43 2 7" xfId="1572"/>
    <cellStyle name="40% - Accent2 43 3" xfId="1573"/>
    <cellStyle name="40% - Accent2 43 3 2" xfId="1574"/>
    <cellStyle name="40% - Accent2 43 3 2 2" xfId="1575"/>
    <cellStyle name="40% - Accent2 43 3 2 2 2" xfId="1576"/>
    <cellStyle name="40% - Accent2 43 3 2 3" xfId="1577"/>
    <cellStyle name="40% - Accent2 43 3 3" xfId="1578"/>
    <cellStyle name="40% - Accent2 43 3 3 2" xfId="1579"/>
    <cellStyle name="40% - Accent2 43 3 4" xfId="1580"/>
    <cellStyle name="40% - Accent2 43 3 4 2" xfId="1581"/>
    <cellStyle name="40% - Accent2 43 3 5" xfId="1582"/>
    <cellStyle name="40% - Accent2 43 4" xfId="1583"/>
    <cellStyle name="40% - Accent2 43 4 2" xfId="1584"/>
    <cellStyle name="40% - Accent2 43 4 2 2" xfId="1585"/>
    <cellStyle name="40% - Accent2 43 4 3" xfId="1586"/>
    <cellStyle name="40% - Accent2 43 5" xfId="1587"/>
    <cellStyle name="40% - Accent2 43 5 2" xfId="1588"/>
    <cellStyle name="40% - Accent2 43 6" xfId="1589"/>
    <cellStyle name="40% - Accent2 43 6 2" xfId="1590"/>
    <cellStyle name="40% - Accent2 43 7" xfId="1591"/>
    <cellStyle name="40% - Accent2 43 7 2" xfId="1592"/>
    <cellStyle name="40% - Accent2 43 8" xfId="1593"/>
    <cellStyle name="40% - Accent2 5" xfId="1594"/>
    <cellStyle name="40% - Accent2 6" xfId="1595"/>
    <cellStyle name="40% - Accent2 7" xfId="1596"/>
    <cellStyle name="40% - Accent2 8" xfId="1597"/>
    <cellStyle name="40% - Accent2 9" xfId="1598"/>
    <cellStyle name="40% - Accent3 10" xfId="1599"/>
    <cellStyle name="40% - Accent3 11" xfId="1600"/>
    <cellStyle name="40% - Accent3 12" xfId="1601"/>
    <cellStyle name="40% - Accent3 13" xfId="1602"/>
    <cellStyle name="40% - Accent3 14" xfId="1603"/>
    <cellStyle name="40% - Accent3 15" xfId="1604"/>
    <cellStyle name="40% - Accent3 16" xfId="1605"/>
    <cellStyle name="40% - Accent3 17" xfId="1606"/>
    <cellStyle name="40% - Accent3 18" xfId="1607"/>
    <cellStyle name="40% - Accent3 19" xfId="1608"/>
    <cellStyle name="40% - Accent3 2" xfId="1609"/>
    <cellStyle name="40% - Accent3 2 2" xfId="1610"/>
    <cellStyle name="40% - Accent3 2 2 2" xfId="1611"/>
    <cellStyle name="40% - Accent3 2 2 2 2" xfId="1612"/>
    <cellStyle name="40% - Accent3 2 2 2 2 2" xfId="1613"/>
    <cellStyle name="40% - Accent3 2 2 3" xfId="1614"/>
    <cellStyle name="40% - Accent3 2 2 3 2" xfId="1615"/>
    <cellStyle name="40% - Accent3 2 3" xfId="1616"/>
    <cellStyle name="40% - Accent3 2 3 2" xfId="1617"/>
    <cellStyle name="40% - Accent3 2 3 2 2" xfId="1618"/>
    <cellStyle name="40% - Accent3 2 4" xfId="1619"/>
    <cellStyle name="40% - Accent3 2 4 2" xfId="1620"/>
    <cellStyle name="40% - Accent3 2 4 2 2" xfId="1621"/>
    <cellStyle name="40% - Accent3 2_Account balances revised" xfId="1622"/>
    <cellStyle name="40% - Accent3 20" xfId="1623"/>
    <cellStyle name="40% - Accent3 21" xfId="1624"/>
    <cellStyle name="40% - Accent3 22" xfId="1625"/>
    <cellStyle name="40% - Accent3 23" xfId="1626"/>
    <cellStyle name="40% - Accent3 24" xfId="1627"/>
    <cellStyle name="40% - Accent3 25" xfId="1628"/>
    <cellStyle name="40% - Accent3 26" xfId="1629"/>
    <cellStyle name="40% - Accent3 27" xfId="1630"/>
    <cellStyle name="40% - Accent3 28" xfId="1631"/>
    <cellStyle name="40% - Accent3 29" xfId="1632"/>
    <cellStyle name="40% - Accent3 3" xfId="1633"/>
    <cellStyle name="40% - Accent3 30" xfId="1634"/>
    <cellStyle name="40% - Accent3 31" xfId="1635"/>
    <cellStyle name="40% - Accent3 32" xfId="1636"/>
    <cellStyle name="40% - Accent3 33" xfId="1637"/>
    <cellStyle name="40% - Accent3 34" xfId="1638"/>
    <cellStyle name="40% - Accent3 35" xfId="1639"/>
    <cellStyle name="40% - Accent3 36" xfId="1640"/>
    <cellStyle name="40% - Accent3 37" xfId="1641"/>
    <cellStyle name="40% - Accent3 38" xfId="1642"/>
    <cellStyle name="40% - Accent3 39" xfId="1643"/>
    <cellStyle name="40% - Accent3 4" xfId="1644"/>
    <cellStyle name="40% - Accent3 40" xfId="1645"/>
    <cellStyle name="40% - Accent3 41" xfId="1646"/>
    <cellStyle name="40% - Accent3 42" xfId="1647"/>
    <cellStyle name="40% - Accent3 42 2" xfId="1648"/>
    <cellStyle name="40% - Accent3 42 2 2" xfId="1649"/>
    <cellStyle name="40% - Accent3 42 2 2 2" xfId="1650"/>
    <cellStyle name="40% - Accent3 42 2 2 2 2" xfId="1651"/>
    <cellStyle name="40% - Accent3 42 2 2 2 2 2" xfId="1652"/>
    <cellStyle name="40% - Accent3 42 2 2 2 3" xfId="1653"/>
    <cellStyle name="40% - Accent3 42 2 2 3" xfId="1654"/>
    <cellStyle name="40% - Accent3 42 2 2 3 2" xfId="1655"/>
    <cellStyle name="40% - Accent3 42 2 2 4" xfId="1656"/>
    <cellStyle name="40% - Accent3 42 2 2 4 2" xfId="1657"/>
    <cellStyle name="40% - Accent3 42 2 2 5" xfId="1658"/>
    <cellStyle name="40% - Accent3 42 2 3" xfId="1659"/>
    <cellStyle name="40% - Accent3 42 2 3 2" xfId="1660"/>
    <cellStyle name="40% - Accent3 42 2 3 2 2" xfId="1661"/>
    <cellStyle name="40% - Accent3 42 2 3 3" xfId="1662"/>
    <cellStyle name="40% - Accent3 42 2 4" xfId="1663"/>
    <cellStyle name="40% - Accent3 42 2 4 2" xfId="1664"/>
    <cellStyle name="40% - Accent3 42 2 5" xfId="1665"/>
    <cellStyle name="40% - Accent3 42 2 5 2" xfId="1666"/>
    <cellStyle name="40% - Accent3 42 2 6" xfId="1667"/>
    <cellStyle name="40% - Accent3 42 2 6 2" xfId="1668"/>
    <cellStyle name="40% - Accent3 42 2 7" xfId="1669"/>
    <cellStyle name="40% - Accent3 42 3" xfId="1670"/>
    <cellStyle name="40% - Accent3 42 3 2" xfId="1671"/>
    <cellStyle name="40% - Accent3 42 3 2 2" xfId="1672"/>
    <cellStyle name="40% - Accent3 42 3 2 2 2" xfId="1673"/>
    <cellStyle name="40% - Accent3 42 3 2 3" xfId="1674"/>
    <cellStyle name="40% - Accent3 42 3 3" xfId="1675"/>
    <cellStyle name="40% - Accent3 42 3 3 2" xfId="1676"/>
    <cellStyle name="40% - Accent3 42 3 4" xfId="1677"/>
    <cellStyle name="40% - Accent3 42 3 4 2" xfId="1678"/>
    <cellStyle name="40% - Accent3 42 3 5" xfId="1679"/>
    <cellStyle name="40% - Accent3 42 4" xfId="1680"/>
    <cellStyle name="40% - Accent3 42 4 2" xfId="1681"/>
    <cellStyle name="40% - Accent3 42 4 2 2" xfId="1682"/>
    <cellStyle name="40% - Accent3 42 4 3" xfId="1683"/>
    <cellStyle name="40% - Accent3 42 5" xfId="1684"/>
    <cellStyle name="40% - Accent3 42 5 2" xfId="1685"/>
    <cellStyle name="40% - Accent3 42 6" xfId="1686"/>
    <cellStyle name="40% - Accent3 42 6 2" xfId="1687"/>
    <cellStyle name="40% - Accent3 42 7" xfId="1688"/>
    <cellStyle name="40% - Accent3 42 7 2" xfId="1689"/>
    <cellStyle name="40% - Accent3 42 8" xfId="1690"/>
    <cellStyle name="40% - Accent3 43" xfId="1691"/>
    <cellStyle name="40% - Accent3 43 2" xfId="1692"/>
    <cellStyle name="40% - Accent3 43 2 2" xfId="1693"/>
    <cellStyle name="40% - Accent3 43 2 2 2" xfId="1694"/>
    <cellStyle name="40% - Accent3 43 2 2 2 2" xfId="1695"/>
    <cellStyle name="40% - Accent3 43 2 2 2 2 2" xfId="1696"/>
    <cellStyle name="40% - Accent3 43 2 2 2 3" xfId="1697"/>
    <cellStyle name="40% - Accent3 43 2 2 3" xfId="1698"/>
    <cellStyle name="40% - Accent3 43 2 2 3 2" xfId="1699"/>
    <cellStyle name="40% - Accent3 43 2 2 4" xfId="1700"/>
    <cellStyle name="40% - Accent3 43 2 2 4 2" xfId="1701"/>
    <cellStyle name="40% - Accent3 43 2 2 5" xfId="1702"/>
    <cellStyle name="40% - Accent3 43 2 3" xfId="1703"/>
    <cellStyle name="40% - Accent3 43 2 3 2" xfId="1704"/>
    <cellStyle name="40% - Accent3 43 2 3 2 2" xfId="1705"/>
    <cellStyle name="40% - Accent3 43 2 3 3" xfId="1706"/>
    <cellStyle name="40% - Accent3 43 2 4" xfId="1707"/>
    <cellStyle name="40% - Accent3 43 2 4 2" xfId="1708"/>
    <cellStyle name="40% - Accent3 43 2 5" xfId="1709"/>
    <cellStyle name="40% - Accent3 43 2 5 2" xfId="1710"/>
    <cellStyle name="40% - Accent3 43 2 6" xfId="1711"/>
    <cellStyle name="40% - Accent3 43 2 6 2" xfId="1712"/>
    <cellStyle name="40% - Accent3 43 2 7" xfId="1713"/>
    <cellStyle name="40% - Accent3 43 3" xfId="1714"/>
    <cellStyle name="40% - Accent3 43 3 2" xfId="1715"/>
    <cellStyle name="40% - Accent3 43 3 2 2" xfId="1716"/>
    <cellStyle name="40% - Accent3 43 3 2 2 2" xfId="1717"/>
    <cellStyle name="40% - Accent3 43 3 2 3" xfId="1718"/>
    <cellStyle name="40% - Accent3 43 3 3" xfId="1719"/>
    <cellStyle name="40% - Accent3 43 3 3 2" xfId="1720"/>
    <cellStyle name="40% - Accent3 43 3 4" xfId="1721"/>
    <cellStyle name="40% - Accent3 43 3 4 2" xfId="1722"/>
    <cellStyle name="40% - Accent3 43 3 5" xfId="1723"/>
    <cellStyle name="40% - Accent3 43 4" xfId="1724"/>
    <cellStyle name="40% - Accent3 43 4 2" xfId="1725"/>
    <cellStyle name="40% - Accent3 43 4 2 2" xfId="1726"/>
    <cellStyle name="40% - Accent3 43 4 3" xfId="1727"/>
    <cellStyle name="40% - Accent3 43 5" xfId="1728"/>
    <cellStyle name="40% - Accent3 43 5 2" xfId="1729"/>
    <cellStyle name="40% - Accent3 43 6" xfId="1730"/>
    <cellStyle name="40% - Accent3 43 6 2" xfId="1731"/>
    <cellStyle name="40% - Accent3 43 7" xfId="1732"/>
    <cellStyle name="40% - Accent3 43 7 2" xfId="1733"/>
    <cellStyle name="40% - Accent3 43 8" xfId="1734"/>
    <cellStyle name="40% - Accent3 44" xfId="1735"/>
    <cellStyle name="40% - Accent3 44 2" xfId="1736"/>
    <cellStyle name="40% - Accent3 44 2 2" xfId="1737"/>
    <cellStyle name="40% - Accent3 44 2 2 2" xfId="1738"/>
    <cellStyle name="40% - Accent3 44 2 2 2 2" xfId="1739"/>
    <cellStyle name="40% - Accent3 44 2 2 2 2 2" xfId="1740"/>
    <cellStyle name="40% - Accent3 44 2 2 2 3" xfId="1741"/>
    <cellStyle name="40% - Accent3 44 2 2 3" xfId="1742"/>
    <cellStyle name="40% - Accent3 44 2 2 3 2" xfId="1743"/>
    <cellStyle name="40% - Accent3 44 2 2 4" xfId="1744"/>
    <cellStyle name="40% - Accent3 44 2 2 4 2" xfId="1745"/>
    <cellStyle name="40% - Accent3 44 2 2 5" xfId="1746"/>
    <cellStyle name="40% - Accent3 44 2 3" xfId="1747"/>
    <cellStyle name="40% - Accent3 44 2 3 2" xfId="1748"/>
    <cellStyle name="40% - Accent3 44 2 3 2 2" xfId="1749"/>
    <cellStyle name="40% - Accent3 44 2 3 3" xfId="1750"/>
    <cellStyle name="40% - Accent3 44 2 4" xfId="1751"/>
    <cellStyle name="40% - Accent3 44 2 4 2" xfId="1752"/>
    <cellStyle name="40% - Accent3 44 2 5" xfId="1753"/>
    <cellStyle name="40% - Accent3 44 2 5 2" xfId="1754"/>
    <cellStyle name="40% - Accent3 44 2 6" xfId="1755"/>
    <cellStyle name="40% - Accent3 44 2 6 2" xfId="1756"/>
    <cellStyle name="40% - Accent3 44 2 7" xfId="1757"/>
    <cellStyle name="40% - Accent3 44 3" xfId="1758"/>
    <cellStyle name="40% - Accent3 44 3 2" xfId="1759"/>
    <cellStyle name="40% - Accent3 44 3 2 2" xfId="1760"/>
    <cellStyle name="40% - Accent3 44 3 2 2 2" xfId="1761"/>
    <cellStyle name="40% - Accent3 44 3 2 3" xfId="1762"/>
    <cellStyle name="40% - Accent3 44 3 3" xfId="1763"/>
    <cellStyle name="40% - Accent3 44 3 3 2" xfId="1764"/>
    <cellStyle name="40% - Accent3 44 3 4" xfId="1765"/>
    <cellStyle name="40% - Accent3 44 3 4 2" xfId="1766"/>
    <cellStyle name="40% - Accent3 44 3 5" xfId="1767"/>
    <cellStyle name="40% - Accent3 44 4" xfId="1768"/>
    <cellStyle name="40% - Accent3 44 4 2" xfId="1769"/>
    <cellStyle name="40% - Accent3 44 4 2 2" xfId="1770"/>
    <cellStyle name="40% - Accent3 44 4 3" xfId="1771"/>
    <cellStyle name="40% - Accent3 44 5" xfId="1772"/>
    <cellStyle name="40% - Accent3 44 5 2" xfId="1773"/>
    <cellStyle name="40% - Accent3 44 6" xfId="1774"/>
    <cellStyle name="40% - Accent3 44 6 2" xfId="1775"/>
    <cellStyle name="40% - Accent3 44 7" xfId="1776"/>
    <cellStyle name="40% - Accent3 44 7 2" xfId="1777"/>
    <cellStyle name="40% - Accent3 44 8" xfId="1778"/>
    <cellStyle name="40% - Accent3 45" xfId="1779"/>
    <cellStyle name="40% - Accent3 45 2" xfId="1780"/>
    <cellStyle name="40% - Accent3 45 2 2" xfId="1781"/>
    <cellStyle name="40% - Accent3 45 2 2 2" xfId="1782"/>
    <cellStyle name="40% - Accent3 45 2 2 2 2" xfId="1783"/>
    <cellStyle name="40% - Accent3 45 2 2 2 2 2" xfId="1784"/>
    <cellStyle name="40% - Accent3 45 2 2 2 3" xfId="1785"/>
    <cellStyle name="40% - Accent3 45 2 2 3" xfId="1786"/>
    <cellStyle name="40% - Accent3 45 2 2 3 2" xfId="1787"/>
    <cellStyle name="40% - Accent3 45 2 2 4" xfId="1788"/>
    <cellStyle name="40% - Accent3 45 2 2 4 2" xfId="1789"/>
    <cellStyle name="40% - Accent3 45 2 2 5" xfId="1790"/>
    <cellStyle name="40% - Accent3 45 2 3" xfId="1791"/>
    <cellStyle name="40% - Accent3 45 2 3 2" xfId="1792"/>
    <cellStyle name="40% - Accent3 45 2 3 2 2" xfId="1793"/>
    <cellStyle name="40% - Accent3 45 2 3 3" xfId="1794"/>
    <cellStyle name="40% - Accent3 45 2 4" xfId="1795"/>
    <cellStyle name="40% - Accent3 45 2 4 2" xfId="1796"/>
    <cellStyle name="40% - Accent3 45 2 5" xfId="1797"/>
    <cellStyle name="40% - Accent3 45 2 5 2" xfId="1798"/>
    <cellStyle name="40% - Accent3 45 2 6" xfId="1799"/>
    <cellStyle name="40% - Accent3 45 2 6 2" xfId="1800"/>
    <cellStyle name="40% - Accent3 45 2 7" xfId="1801"/>
    <cellStyle name="40% - Accent3 45 3" xfId="1802"/>
    <cellStyle name="40% - Accent3 45 3 2" xfId="1803"/>
    <cellStyle name="40% - Accent3 45 3 2 2" xfId="1804"/>
    <cellStyle name="40% - Accent3 45 3 2 2 2" xfId="1805"/>
    <cellStyle name="40% - Accent3 45 3 2 3" xfId="1806"/>
    <cellStyle name="40% - Accent3 45 3 3" xfId="1807"/>
    <cellStyle name="40% - Accent3 45 3 3 2" xfId="1808"/>
    <cellStyle name="40% - Accent3 45 3 4" xfId="1809"/>
    <cellStyle name="40% - Accent3 45 3 4 2" xfId="1810"/>
    <cellStyle name="40% - Accent3 45 3 5" xfId="1811"/>
    <cellStyle name="40% - Accent3 45 4" xfId="1812"/>
    <cellStyle name="40% - Accent3 45 4 2" xfId="1813"/>
    <cellStyle name="40% - Accent3 45 4 2 2" xfId="1814"/>
    <cellStyle name="40% - Accent3 45 4 3" xfId="1815"/>
    <cellStyle name="40% - Accent3 45 5" xfId="1816"/>
    <cellStyle name="40% - Accent3 45 5 2" xfId="1817"/>
    <cellStyle name="40% - Accent3 45 6" xfId="1818"/>
    <cellStyle name="40% - Accent3 45 6 2" xfId="1819"/>
    <cellStyle name="40% - Accent3 45 7" xfId="1820"/>
    <cellStyle name="40% - Accent3 45 7 2" xfId="1821"/>
    <cellStyle name="40% - Accent3 45 8" xfId="1822"/>
    <cellStyle name="40% - Accent3 5" xfId="1823"/>
    <cellStyle name="40% - Accent3 6" xfId="1824"/>
    <cellStyle name="40% - Accent3 7" xfId="1825"/>
    <cellStyle name="40% - Accent3 8" xfId="1826"/>
    <cellStyle name="40% - Accent3 9" xfId="1827"/>
    <cellStyle name="40% - Accent4 10" xfId="1828"/>
    <cellStyle name="40% - Accent4 11" xfId="1829"/>
    <cellStyle name="40% - Accent4 12" xfId="1830"/>
    <cellStyle name="40% - Accent4 13" xfId="1831"/>
    <cellStyle name="40% - Accent4 14" xfId="1832"/>
    <cellStyle name="40% - Accent4 15" xfId="1833"/>
    <cellStyle name="40% - Accent4 16" xfId="1834"/>
    <cellStyle name="40% - Accent4 17" xfId="1835"/>
    <cellStyle name="40% - Accent4 18" xfId="1836"/>
    <cellStyle name="40% - Accent4 19" xfId="1837"/>
    <cellStyle name="40% - Accent4 2" xfId="1838"/>
    <cellStyle name="40% - Accent4 2 2" xfId="1839"/>
    <cellStyle name="40% - Accent4 2 2 2" xfId="1840"/>
    <cellStyle name="40% - Accent4 2 2 2 2" xfId="1841"/>
    <cellStyle name="40% - Accent4 2 3" xfId="1842"/>
    <cellStyle name="40% - Accent4 2 3 2" xfId="1843"/>
    <cellStyle name="40% - Accent4 2 3 2 2" xfId="1844"/>
    <cellStyle name="40% - Accent4 20" xfId="1845"/>
    <cellStyle name="40% - Accent4 21" xfId="1846"/>
    <cellStyle name="40% - Accent4 22" xfId="1847"/>
    <cellStyle name="40% - Accent4 23" xfId="1848"/>
    <cellStyle name="40% - Accent4 24" xfId="1849"/>
    <cellStyle name="40% - Accent4 25" xfId="1850"/>
    <cellStyle name="40% - Accent4 26" xfId="1851"/>
    <cellStyle name="40% - Accent4 27" xfId="1852"/>
    <cellStyle name="40% - Accent4 28" xfId="1853"/>
    <cellStyle name="40% - Accent4 29" xfId="1854"/>
    <cellStyle name="40% - Accent4 3" xfId="1855"/>
    <cellStyle name="40% - Accent4 3 2" xfId="1856"/>
    <cellStyle name="40% - Accent4 3 3" xfId="1857"/>
    <cellStyle name="40% - Accent4 3 3 2" xfId="1858"/>
    <cellStyle name="40% - Accent4 30" xfId="1859"/>
    <cellStyle name="40% - Accent4 31" xfId="1860"/>
    <cellStyle name="40% - Accent4 32" xfId="1861"/>
    <cellStyle name="40% - Accent4 33" xfId="1862"/>
    <cellStyle name="40% - Accent4 34" xfId="1863"/>
    <cellStyle name="40% - Accent4 35" xfId="1864"/>
    <cellStyle name="40% - Accent4 36" xfId="1865"/>
    <cellStyle name="40% - Accent4 37" xfId="1866"/>
    <cellStyle name="40% - Accent4 38" xfId="1867"/>
    <cellStyle name="40% - Accent4 39" xfId="1868"/>
    <cellStyle name="40% - Accent4 4" xfId="1869"/>
    <cellStyle name="40% - Accent4 40" xfId="1870"/>
    <cellStyle name="40% - Accent4 41" xfId="1871"/>
    <cellStyle name="40% - Accent4 42" xfId="1872"/>
    <cellStyle name="40% - Accent4 42 2" xfId="1873"/>
    <cellStyle name="40% - Accent4 43" xfId="1874"/>
    <cellStyle name="40% - Accent4 43 2" xfId="1875"/>
    <cellStyle name="40% - Accent4 43 2 2" xfId="1876"/>
    <cellStyle name="40% - Accent4 43 2 2 2" xfId="1877"/>
    <cellStyle name="40% - Accent4 43 2 2 2 2" xfId="1878"/>
    <cellStyle name="40% - Accent4 43 2 2 2 2 2" xfId="1879"/>
    <cellStyle name="40% - Accent4 43 2 2 2 3" xfId="1880"/>
    <cellStyle name="40% - Accent4 43 2 2 3" xfId="1881"/>
    <cellStyle name="40% - Accent4 43 2 2 3 2" xfId="1882"/>
    <cellStyle name="40% - Accent4 43 2 2 4" xfId="1883"/>
    <cellStyle name="40% - Accent4 43 2 2 4 2" xfId="1884"/>
    <cellStyle name="40% - Accent4 43 2 2 5" xfId="1885"/>
    <cellStyle name="40% - Accent4 43 2 3" xfId="1886"/>
    <cellStyle name="40% - Accent4 43 2 3 2" xfId="1887"/>
    <cellStyle name="40% - Accent4 43 2 3 2 2" xfId="1888"/>
    <cellStyle name="40% - Accent4 43 2 3 3" xfId="1889"/>
    <cellStyle name="40% - Accent4 43 2 4" xfId="1890"/>
    <cellStyle name="40% - Accent4 43 2 4 2" xfId="1891"/>
    <cellStyle name="40% - Accent4 43 2 5" xfId="1892"/>
    <cellStyle name="40% - Accent4 43 2 5 2" xfId="1893"/>
    <cellStyle name="40% - Accent4 43 2 6" xfId="1894"/>
    <cellStyle name="40% - Accent4 43 2 6 2" xfId="1895"/>
    <cellStyle name="40% - Accent4 43 2 7" xfId="1896"/>
    <cellStyle name="40% - Accent4 43 3" xfId="1897"/>
    <cellStyle name="40% - Accent4 43 3 2" xfId="1898"/>
    <cellStyle name="40% - Accent4 43 3 2 2" xfId="1899"/>
    <cellStyle name="40% - Accent4 43 3 2 2 2" xfId="1900"/>
    <cellStyle name="40% - Accent4 43 3 2 3" xfId="1901"/>
    <cellStyle name="40% - Accent4 43 3 3" xfId="1902"/>
    <cellStyle name="40% - Accent4 43 3 3 2" xfId="1903"/>
    <cellStyle name="40% - Accent4 43 3 4" xfId="1904"/>
    <cellStyle name="40% - Accent4 43 3 4 2" xfId="1905"/>
    <cellStyle name="40% - Accent4 43 3 5" xfId="1906"/>
    <cellStyle name="40% - Accent4 43 4" xfId="1907"/>
    <cellStyle name="40% - Accent4 43 4 2" xfId="1908"/>
    <cellStyle name="40% - Accent4 43 4 2 2" xfId="1909"/>
    <cellStyle name="40% - Accent4 43 4 3" xfId="1910"/>
    <cellStyle name="40% - Accent4 43 5" xfId="1911"/>
    <cellStyle name="40% - Accent4 43 5 2" xfId="1912"/>
    <cellStyle name="40% - Accent4 43 6" xfId="1913"/>
    <cellStyle name="40% - Accent4 43 6 2" xfId="1914"/>
    <cellStyle name="40% - Accent4 43 7" xfId="1915"/>
    <cellStyle name="40% - Accent4 43 7 2" xfId="1916"/>
    <cellStyle name="40% - Accent4 43 8"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 2 2" xfId="1935"/>
    <cellStyle name="40% - Accent5 2 2 2 2" xfId="1936"/>
    <cellStyle name="40% - Accent5 2 3" xfId="1937"/>
    <cellStyle name="40% - Accent5 2 3 2" xfId="1938"/>
    <cellStyle name="40% - Accent5 2 3 2 2" xfId="1939"/>
    <cellStyle name="40% - Accent5 20" xfId="1940"/>
    <cellStyle name="40% - Accent5 21" xfId="1941"/>
    <cellStyle name="40% - Accent5 22" xfId="1942"/>
    <cellStyle name="40% - Accent5 23" xfId="1943"/>
    <cellStyle name="40% - Accent5 24" xfId="1944"/>
    <cellStyle name="40% - Accent5 25" xfId="1945"/>
    <cellStyle name="40% - Accent5 26" xfId="1946"/>
    <cellStyle name="40% - Accent5 27" xfId="1947"/>
    <cellStyle name="40% - Accent5 28" xfId="1948"/>
    <cellStyle name="40% - Accent5 29" xfId="1949"/>
    <cellStyle name="40% - Accent5 3" xfId="1950"/>
    <cellStyle name="40% - Accent5 3 2" xfId="1951"/>
    <cellStyle name="40% - Accent5 3 3" xfId="1952"/>
    <cellStyle name="40% - Accent5 3 3 2" xfId="1953"/>
    <cellStyle name="40% - Accent5 30" xfId="1954"/>
    <cellStyle name="40% - Accent5 31" xfId="1955"/>
    <cellStyle name="40% - Accent5 32" xfId="1956"/>
    <cellStyle name="40% - Accent5 33" xfId="1957"/>
    <cellStyle name="40% - Accent5 34" xfId="1958"/>
    <cellStyle name="40% - Accent5 35" xfId="1959"/>
    <cellStyle name="40% - Accent5 36" xfId="1960"/>
    <cellStyle name="40% - Accent5 37" xfId="1961"/>
    <cellStyle name="40% - Accent5 38" xfId="1962"/>
    <cellStyle name="40% - Accent5 39" xfId="1963"/>
    <cellStyle name="40% - Accent5 4" xfId="1964"/>
    <cellStyle name="40% - Accent5 40" xfId="1965"/>
    <cellStyle name="40% - Accent5 41" xfId="1966"/>
    <cellStyle name="40% - Accent5 42" xfId="1967"/>
    <cellStyle name="40% - Accent5 42 2" xfId="1968"/>
    <cellStyle name="40% - Accent5 43" xfId="1969"/>
    <cellStyle name="40% - Accent5 43 2" xfId="1970"/>
    <cellStyle name="40% - Accent5 43 2 2" xfId="1971"/>
    <cellStyle name="40% - Accent5 43 2 2 2" xfId="1972"/>
    <cellStyle name="40% - Accent5 43 2 2 2 2" xfId="1973"/>
    <cellStyle name="40% - Accent5 43 2 2 2 2 2" xfId="1974"/>
    <cellStyle name="40% - Accent5 43 2 2 2 3" xfId="1975"/>
    <cellStyle name="40% - Accent5 43 2 2 3" xfId="1976"/>
    <cellStyle name="40% - Accent5 43 2 2 3 2" xfId="1977"/>
    <cellStyle name="40% - Accent5 43 2 2 4" xfId="1978"/>
    <cellStyle name="40% - Accent5 43 2 2 4 2" xfId="1979"/>
    <cellStyle name="40% - Accent5 43 2 2 5" xfId="1980"/>
    <cellStyle name="40% - Accent5 43 2 3" xfId="1981"/>
    <cellStyle name="40% - Accent5 43 2 3 2" xfId="1982"/>
    <cellStyle name="40% - Accent5 43 2 3 2 2" xfId="1983"/>
    <cellStyle name="40% - Accent5 43 2 3 3" xfId="1984"/>
    <cellStyle name="40% - Accent5 43 2 4" xfId="1985"/>
    <cellStyle name="40% - Accent5 43 2 4 2" xfId="1986"/>
    <cellStyle name="40% - Accent5 43 2 5" xfId="1987"/>
    <cellStyle name="40% - Accent5 43 2 5 2" xfId="1988"/>
    <cellStyle name="40% - Accent5 43 2 6" xfId="1989"/>
    <cellStyle name="40% - Accent5 43 2 6 2" xfId="1990"/>
    <cellStyle name="40% - Accent5 43 2 7" xfId="1991"/>
    <cellStyle name="40% - Accent5 43 3" xfId="1992"/>
    <cellStyle name="40% - Accent5 43 3 2" xfId="1993"/>
    <cellStyle name="40% - Accent5 43 3 2 2" xfId="1994"/>
    <cellStyle name="40% - Accent5 43 3 2 2 2" xfId="1995"/>
    <cellStyle name="40% - Accent5 43 3 2 3" xfId="1996"/>
    <cellStyle name="40% - Accent5 43 3 3" xfId="1997"/>
    <cellStyle name="40% - Accent5 43 3 3 2" xfId="1998"/>
    <cellStyle name="40% - Accent5 43 3 4" xfId="1999"/>
    <cellStyle name="40% - Accent5 43 3 4 2" xfId="2000"/>
    <cellStyle name="40% - Accent5 43 3 5" xfId="2001"/>
    <cellStyle name="40% - Accent5 43 4" xfId="2002"/>
    <cellStyle name="40% - Accent5 43 4 2" xfId="2003"/>
    <cellStyle name="40% - Accent5 43 4 2 2" xfId="2004"/>
    <cellStyle name="40% - Accent5 43 4 3" xfId="2005"/>
    <cellStyle name="40% - Accent5 43 5" xfId="2006"/>
    <cellStyle name="40% - Accent5 43 5 2" xfId="2007"/>
    <cellStyle name="40% - Accent5 43 6" xfId="2008"/>
    <cellStyle name="40% - Accent5 43 6 2" xfId="2009"/>
    <cellStyle name="40% - Accent5 43 7" xfId="2010"/>
    <cellStyle name="40% - Accent5 43 7 2" xfId="2011"/>
    <cellStyle name="40% - Accent5 43 8" xfId="2012"/>
    <cellStyle name="40% - Accent5 5" xfId="2013"/>
    <cellStyle name="40% - Accent5 6" xfId="2014"/>
    <cellStyle name="40% - Accent5 7" xfId="2015"/>
    <cellStyle name="40% - Accent5 8" xfId="2016"/>
    <cellStyle name="40% - Accent5 9" xfId="2017"/>
    <cellStyle name="40% - Accent6 10" xfId="2018"/>
    <cellStyle name="40% - Accent6 11" xfId="2019"/>
    <cellStyle name="40% - Accent6 12" xfId="2020"/>
    <cellStyle name="40% - Accent6 13" xfId="2021"/>
    <cellStyle name="40% - Accent6 14" xfId="2022"/>
    <cellStyle name="40% - Accent6 15" xfId="2023"/>
    <cellStyle name="40% - Accent6 16" xfId="2024"/>
    <cellStyle name="40% - Accent6 17" xfId="2025"/>
    <cellStyle name="40% - Accent6 18" xfId="2026"/>
    <cellStyle name="40% - Accent6 19" xfId="2027"/>
    <cellStyle name="40% - Accent6 2" xfId="2028"/>
    <cellStyle name="40% - Accent6 2 2" xfId="2029"/>
    <cellStyle name="40% - Accent6 2 2 2" xfId="2030"/>
    <cellStyle name="40% - Accent6 2 2 2 2" xfId="2031"/>
    <cellStyle name="40% - Accent6 2 3" xfId="2032"/>
    <cellStyle name="40% - Accent6 2 3 2" xfId="2033"/>
    <cellStyle name="40% - Accent6 2 3 2 2" xfId="2034"/>
    <cellStyle name="40% - Accent6 20" xfId="2035"/>
    <cellStyle name="40% - Accent6 21" xfId="2036"/>
    <cellStyle name="40% - Accent6 22" xfId="2037"/>
    <cellStyle name="40% - Accent6 23" xfId="2038"/>
    <cellStyle name="40% - Accent6 24" xfId="2039"/>
    <cellStyle name="40% - Accent6 25" xfId="2040"/>
    <cellStyle name="40% - Accent6 26" xfId="2041"/>
    <cellStyle name="40% - Accent6 27" xfId="2042"/>
    <cellStyle name="40% - Accent6 28" xfId="2043"/>
    <cellStyle name="40% - Accent6 29" xfId="2044"/>
    <cellStyle name="40% - Accent6 3" xfId="2045"/>
    <cellStyle name="40% - Accent6 3 2" xfId="2046"/>
    <cellStyle name="40% - Accent6 3 3" xfId="2047"/>
    <cellStyle name="40% - Accent6 3 3 2" xfId="2048"/>
    <cellStyle name="40% - Accent6 30" xfId="2049"/>
    <cellStyle name="40% - Accent6 31" xfId="2050"/>
    <cellStyle name="40% - Accent6 32" xfId="2051"/>
    <cellStyle name="40% - Accent6 33" xfId="2052"/>
    <cellStyle name="40% - Accent6 34" xfId="2053"/>
    <cellStyle name="40% - Accent6 35" xfId="2054"/>
    <cellStyle name="40% - Accent6 36" xfId="2055"/>
    <cellStyle name="40% - Accent6 37" xfId="2056"/>
    <cellStyle name="40% - Accent6 38" xfId="2057"/>
    <cellStyle name="40% - Accent6 39" xfId="2058"/>
    <cellStyle name="40% - Accent6 4" xfId="2059"/>
    <cellStyle name="40% - Accent6 40" xfId="2060"/>
    <cellStyle name="40% - Accent6 41" xfId="2061"/>
    <cellStyle name="40% - Accent6 42" xfId="2062"/>
    <cellStyle name="40% - Accent6 42 2" xfId="2063"/>
    <cellStyle name="40% - Accent6 43" xfId="2064"/>
    <cellStyle name="40% - Accent6 43 2" xfId="2065"/>
    <cellStyle name="40% - Accent6 43 2 2" xfId="2066"/>
    <cellStyle name="40% - Accent6 43 2 2 2" xfId="2067"/>
    <cellStyle name="40% - Accent6 43 2 2 2 2" xfId="2068"/>
    <cellStyle name="40% - Accent6 43 2 2 2 2 2" xfId="2069"/>
    <cellStyle name="40% - Accent6 43 2 2 2 3" xfId="2070"/>
    <cellStyle name="40% - Accent6 43 2 2 3" xfId="2071"/>
    <cellStyle name="40% - Accent6 43 2 2 3 2" xfId="2072"/>
    <cellStyle name="40% - Accent6 43 2 2 4" xfId="2073"/>
    <cellStyle name="40% - Accent6 43 2 2 4 2" xfId="2074"/>
    <cellStyle name="40% - Accent6 43 2 2 5" xfId="2075"/>
    <cellStyle name="40% - Accent6 43 2 3" xfId="2076"/>
    <cellStyle name="40% - Accent6 43 2 3 2" xfId="2077"/>
    <cellStyle name="40% - Accent6 43 2 3 2 2" xfId="2078"/>
    <cellStyle name="40% - Accent6 43 2 3 3" xfId="2079"/>
    <cellStyle name="40% - Accent6 43 2 4" xfId="2080"/>
    <cellStyle name="40% - Accent6 43 2 4 2" xfId="2081"/>
    <cellStyle name="40% - Accent6 43 2 5" xfId="2082"/>
    <cellStyle name="40% - Accent6 43 2 5 2" xfId="2083"/>
    <cellStyle name="40% - Accent6 43 2 6" xfId="2084"/>
    <cellStyle name="40% - Accent6 43 2 6 2" xfId="2085"/>
    <cellStyle name="40% - Accent6 43 2 7" xfId="2086"/>
    <cellStyle name="40% - Accent6 43 3" xfId="2087"/>
    <cellStyle name="40% - Accent6 43 3 2" xfId="2088"/>
    <cellStyle name="40% - Accent6 43 3 2 2" xfId="2089"/>
    <cellStyle name="40% - Accent6 43 3 2 2 2" xfId="2090"/>
    <cellStyle name="40% - Accent6 43 3 2 3" xfId="2091"/>
    <cellStyle name="40% - Accent6 43 3 3" xfId="2092"/>
    <cellStyle name="40% - Accent6 43 3 3 2" xfId="2093"/>
    <cellStyle name="40% - Accent6 43 3 4" xfId="2094"/>
    <cellStyle name="40% - Accent6 43 3 4 2" xfId="2095"/>
    <cellStyle name="40% - Accent6 43 3 5" xfId="2096"/>
    <cellStyle name="40% - Accent6 43 4" xfId="2097"/>
    <cellStyle name="40% - Accent6 43 4 2" xfId="2098"/>
    <cellStyle name="40% - Accent6 43 4 2 2" xfId="2099"/>
    <cellStyle name="40% - Accent6 43 4 3" xfId="2100"/>
    <cellStyle name="40% - Accent6 43 5" xfId="2101"/>
    <cellStyle name="40% - Accent6 43 5 2" xfId="2102"/>
    <cellStyle name="40% - Accent6 43 6" xfId="2103"/>
    <cellStyle name="40% - Accent6 43 6 2" xfId="2104"/>
    <cellStyle name="40% - Accent6 43 7" xfId="2105"/>
    <cellStyle name="40% - Accent6 43 7 2" xfId="2106"/>
    <cellStyle name="40% - Accent6 43 8" xfId="2107"/>
    <cellStyle name="40% - Accent6 5" xfId="2108"/>
    <cellStyle name="40% - Accent6 6" xfId="2109"/>
    <cellStyle name="40% - Accent6 7" xfId="2110"/>
    <cellStyle name="40% - Accent6 8" xfId="2111"/>
    <cellStyle name="40% - Accent6 9" xfId="2112"/>
    <cellStyle name="60% - Accent1 10" xfId="2113"/>
    <cellStyle name="60% - Accent1 11" xfId="2114"/>
    <cellStyle name="60% - Accent1 12" xfId="2115"/>
    <cellStyle name="60% - Accent1 13" xfId="2116"/>
    <cellStyle name="60% - Accent1 14" xfId="2117"/>
    <cellStyle name="60% - Accent1 15" xfId="2118"/>
    <cellStyle name="60% - Accent1 16" xfId="2119"/>
    <cellStyle name="60% - Accent1 17" xfId="2120"/>
    <cellStyle name="60% - Accent1 18" xfId="2121"/>
    <cellStyle name="60% - Accent1 19" xfId="2122"/>
    <cellStyle name="60% - Accent1 2" xfId="2123"/>
    <cellStyle name="60% - Accent1 20" xfId="2124"/>
    <cellStyle name="60% - Accent1 21" xfId="2125"/>
    <cellStyle name="60% - Accent1 22" xfId="2126"/>
    <cellStyle name="60% - Accent1 23" xfId="2127"/>
    <cellStyle name="60% - Accent1 24" xfId="2128"/>
    <cellStyle name="60% - Accent1 25" xfId="2129"/>
    <cellStyle name="60% - Accent1 26" xfId="2130"/>
    <cellStyle name="60% - Accent1 27" xfId="2131"/>
    <cellStyle name="60% - Accent1 28" xfId="2132"/>
    <cellStyle name="60% - Accent1 29" xfId="2133"/>
    <cellStyle name="60% - Accent1 3" xfId="2134"/>
    <cellStyle name="60% - Accent1 30" xfId="2135"/>
    <cellStyle name="60% - Accent1 31" xfId="2136"/>
    <cellStyle name="60% - Accent1 32" xfId="2137"/>
    <cellStyle name="60% - Accent1 33" xfId="2138"/>
    <cellStyle name="60% - Accent1 34" xfId="2139"/>
    <cellStyle name="60% - Accent1 35" xfId="2140"/>
    <cellStyle name="60% - Accent1 36" xfId="2141"/>
    <cellStyle name="60% - Accent1 37" xfId="2142"/>
    <cellStyle name="60% - Accent1 38" xfId="2143"/>
    <cellStyle name="60% - Accent1 39" xfId="2144"/>
    <cellStyle name="60% - Accent1 4" xfId="2145"/>
    <cellStyle name="60% - Accent1 40" xfId="2146"/>
    <cellStyle name="60% - Accent1 41" xfId="2147"/>
    <cellStyle name="60% - Accent1 42" xfId="2148"/>
    <cellStyle name="60% - Accent1 43" xfId="2149"/>
    <cellStyle name="60% - Accent1 5" xfId="2150"/>
    <cellStyle name="60% - Accent1 6" xfId="2151"/>
    <cellStyle name="60% - Accent1 7" xfId="2152"/>
    <cellStyle name="60% - Accent1 8" xfId="2153"/>
    <cellStyle name="60% - Accent1 9" xfId="2154"/>
    <cellStyle name="60% - Accent2 10" xfId="2155"/>
    <cellStyle name="60% - Accent2 11" xfId="2156"/>
    <cellStyle name="60% - Accent2 12" xfId="2157"/>
    <cellStyle name="60% - Accent2 13" xfId="2158"/>
    <cellStyle name="60% - Accent2 14" xfId="2159"/>
    <cellStyle name="60% - Accent2 15" xfId="2160"/>
    <cellStyle name="60% - Accent2 16" xfId="2161"/>
    <cellStyle name="60% - Accent2 17" xfId="2162"/>
    <cellStyle name="60% - Accent2 18" xfId="2163"/>
    <cellStyle name="60% - Accent2 19" xfId="2164"/>
    <cellStyle name="60% - Accent2 2" xfId="2165"/>
    <cellStyle name="60% - Accent2 20" xfId="2166"/>
    <cellStyle name="60% - Accent2 21" xfId="2167"/>
    <cellStyle name="60% - Accent2 22" xfId="2168"/>
    <cellStyle name="60% - Accent2 23" xfId="2169"/>
    <cellStyle name="60% - Accent2 24" xfId="2170"/>
    <cellStyle name="60% - Accent2 25" xfId="2171"/>
    <cellStyle name="60% - Accent2 26" xfId="2172"/>
    <cellStyle name="60% - Accent2 27" xfId="2173"/>
    <cellStyle name="60% - Accent2 28" xfId="2174"/>
    <cellStyle name="60% - Accent2 29" xfId="2175"/>
    <cellStyle name="60% - Accent2 3" xfId="2176"/>
    <cellStyle name="60% - Accent2 30" xfId="2177"/>
    <cellStyle name="60% - Accent2 31" xfId="2178"/>
    <cellStyle name="60% - Accent2 32" xfId="2179"/>
    <cellStyle name="60% - Accent2 33" xfId="2180"/>
    <cellStyle name="60% - Accent2 34" xfId="2181"/>
    <cellStyle name="60% - Accent2 35" xfId="2182"/>
    <cellStyle name="60% - Accent2 36" xfId="2183"/>
    <cellStyle name="60% - Accent2 37" xfId="2184"/>
    <cellStyle name="60% - Accent2 38" xfId="2185"/>
    <cellStyle name="60% - Accent2 39" xfId="2186"/>
    <cellStyle name="60% - Accent2 4" xfId="2187"/>
    <cellStyle name="60% - Accent2 40" xfId="2188"/>
    <cellStyle name="60% - Accent2 41" xfId="2189"/>
    <cellStyle name="60% - Accent2 42" xfId="2190"/>
    <cellStyle name="60% - Accent2 43" xfId="2191"/>
    <cellStyle name="60% - Accent2 5" xfId="2192"/>
    <cellStyle name="60% - Accent2 6" xfId="2193"/>
    <cellStyle name="60% - Accent2 7" xfId="2194"/>
    <cellStyle name="60% - Accent2 8" xfId="2195"/>
    <cellStyle name="60% - Accent2 9" xfId="2196"/>
    <cellStyle name="60% - Accent3 10" xfId="2197"/>
    <cellStyle name="60% - Accent3 11" xfId="2198"/>
    <cellStyle name="60% - Accent3 12" xfId="2199"/>
    <cellStyle name="60% - Accent3 13" xfId="2200"/>
    <cellStyle name="60% - Accent3 14" xfId="2201"/>
    <cellStyle name="60% - Accent3 15" xfId="2202"/>
    <cellStyle name="60% - Accent3 16" xfId="2203"/>
    <cellStyle name="60% - Accent3 17" xfId="2204"/>
    <cellStyle name="60% - Accent3 18" xfId="2205"/>
    <cellStyle name="60% - Accent3 19" xfId="2206"/>
    <cellStyle name="60% - Accent3 2" xfId="2207"/>
    <cellStyle name="60% - Accent3 2 2" xfId="2208"/>
    <cellStyle name="60% - Accent3 2 2 2" xfId="2209"/>
    <cellStyle name="60% - Accent3 20" xfId="2210"/>
    <cellStyle name="60% - Accent3 21" xfId="2211"/>
    <cellStyle name="60% - Accent3 22" xfId="2212"/>
    <cellStyle name="60% - Accent3 23" xfId="2213"/>
    <cellStyle name="60% - Accent3 24" xfId="2214"/>
    <cellStyle name="60% - Accent3 25" xfId="2215"/>
    <cellStyle name="60% - Accent3 26" xfId="2216"/>
    <cellStyle name="60% - Accent3 27" xfId="2217"/>
    <cellStyle name="60% - Accent3 28" xfId="2218"/>
    <cellStyle name="60% - Accent3 29" xfId="2219"/>
    <cellStyle name="60% - Accent3 3" xfId="2220"/>
    <cellStyle name="60% - Accent3 30" xfId="2221"/>
    <cellStyle name="60% - Accent3 31" xfId="2222"/>
    <cellStyle name="60% - Accent3 32" xfId="2223"/>
    <cellStyle name="60% - Accent3 33" xfId="2224"/>
    <cellStyle name="60% - Accent3 34" xfId="2225"/>
    <cellStyle name="60% - Accent3 35" xfId="2226"/>
    <cellStyle name="60% - Accent3 36" xfId="2227"/>
    <cellStyle name="60% - Accent3 37" xfId="2228"/>
    <cellStyle name="60% - Accent3 38" xfId="2229"/>
    <cellStyle name="60% - Accent3 39" xfId="2230"/>
    <cellStyle name="60% - Accent3 4" xfId="2231"/>
    <cellStyle name="60% - Accent3 40" xfId="2232"/>
    <cellStyle name="60% - Accent3 41" xfId="2233"/>
    <cellStyle name="60% - Accent3 42" xfId="2234"/>
    <cellStyle name="60% - Accent3 5" xfId="2235"/>
    <cellStyle name="60% - Accent3 6" xfId="2236"/>
    <cellStyle name="60% - Accent3 7" xfId="2237"/>
    <cellStyle name="60% - Accent3 8" xfId="2238"/>
    <cellStyle name="60% - Accent3 9" xfId="2239"/>
    <cellStyle name="60% - Accent4 10" xfId="2240"/>
    <cellStyle name="60% - Accent4 11" xfId="2241"/>
    <cellStyle name="60% - Accent4 12" xfId="2242"/>
    <cellStyle name="60% - Accent4 13" xfId="2243"/>
    <cellStyle name="60% - Accent4 14" xfId="2244"/>
    <cellStyle name="60% - Accent4 15" xfId="2245"/>
    <cellStyle name="60% - Accent4 16" xfId="2246"/>
    <cellStyle name="60% - Accent4 17" xfId="2247"/>
    <cellStyle name="60% - Accent4 18" xfId="2248"/>
    <cellStyle name="60% - Accent4 19" xfId="2249"/>
    <cellStyle name="60% - Accent4 2" xfId="2250"/>
    <cellStyle name="60% - Accent4 2 2" xfId="2251"/>
    <cellStyle name="60% - Accent4 2 2 2" xfId="2252"/>
    <cellStyle name="60% - Accent4 20" xfId="2253"/>
    <cellStyle name="60% - Accent4 21" xfId="2254"/>
    <cellStyle name="60% - Accent4 22" xfId="2255"/>
    <cellStyle name="60% - Accent4 23" xfId="2256"/>
    <cellStyle name="60% - Accent4 24" xfId="2257"/>
    <cellStyle name="60% - Accent4 25" xfId="2258"/>
    <cellStyle name="60% - Accent4 26" xfId="2259"/>
    <cellStyle name="60% - Accent4 27" xfId="2260"/>
    <cellStyle name="60% - Accent4 28" xfId="2261"/>
    <cellStyle name="60% - Accent4 29" xfId="2262"/>
    <cellStyle name="60% - Accent4 3" xfId="2263"/>
    <cellStyle name="60% - Accent4 30" xfId="2264"/>
    <cellStyle name="60% - Accent4 31" xfId="2265"/>
    <cellStyle name="60% - Accent4 32" xfId="2266"/>
    <cellStyle name="60% - Accent4 33" xfId="2267"/>
    <cellStyle name="60% - Accent4 34" xfId="2268"/>
    <cellStyle name="60% - Accent4 35" xfId="2269"/>
    <cellStyle name="60% - Accent4 36" xfId="2270"/>
    <cellStyle name="60% - Accent4 37" xfId="2271"/>
    <cellStyle name="60% - Accent4 38" xfId="2272"/>
    <cellStyle name="60% - Accent4 39" xfId="2273"/>
    <cellStyle name="60% - Accent4 4" xfId="2274"/>
    <cellStyle name="60% - Accent4 40" xfId="2275"/>
    <cellStyle name="60% - Accent4 41" xfId="2276"/>
    <cellStyle name="60% - Accent4 42" xfId="2277"/>
    <cellStyle name="60% - Accent4 5" xfId="2278"/>
    <cellStyle name="60% - Accent4 6" xfId="2279"/>
    <cellStyle name="60% - Accent4 7" xfId="2280"/>
    <cellStyle name="60% - Accent4 8" xfId="2281"/>
    <cellStyle name="60% - Accent4 9" xfId="2282"/>
    <cellStyle name="60% - Accent5 10" xfId="2283"/>
    <cellStyle name="60% - Accent5 11" xfId="2284"/>
    <cellStyle name="60% - Accent5 12" xfId="2285"/>
    <cellStyle name="60% - Accent5 13" xfId="2286"/>
    <cellStyle name="60% - Accent5 14" xfId="2287"/>
    <cellStyle name="60% - Accent5 15" xfId="2288"/>
    <cellStyle name="60% - Accent5 16" xfId="2289"/>
    <cellStyle name="60% - Accent5 17" xfId="2290"/>
    <cellStyle name="60% - Accent5 18" xfId="2291"/>
    <cellStyle name="60% - Accent5 19" xfId="2292"/>
    <cellStyle name="60% - Accent5 2" xfId="2293"/>
    <cellStyle name="60% - Accent5 20" xfId="2294"/>
    <cellStyle name="60% - Accent5 21" xfId="2295"/>
    <cellStyle name="60% - Accent5 22" xfId="2296"/>
    <cellStyle name="60% - Accent5 23" xfId="2297"/>
    <cellStyle name="60% - Accent5 24" xfId="2298"/>
    <cellStyle name="60% - Accent5 25" xfId="2299"/>
    <cellStyle name="60% - Accent5 26" xfId="2300"/>
    <cellStyle name="60% - Accent5 27" xfId="2301"/>
    <cellStyle name="60% - Accent5 28" xfId="2302"/>
    <cellStyle name="60% - Accent5 29" xfId="2303"/>
    <cellStyle name="60% - Accent5 3" xfId="2304"/>
    <cellStyle name="60% - Accent5 30" xfId="2305"/>
    <cellStyle name="60% - Accent5 31" xfId="2306"/>
    <cellStyle name="60% - Accent5 32" xfId="2307"/>
    <cellStyle name="60% - Accent5 33" xfId="2308"/>
    <cellStyle name="60% - Accent5 34" xfId="2309"/>
    <cellStyle name="60% - Accent5 35" xfId="2310"/>
    <cellStyle name="60% - Accent5 36" xfId="2311"/>
    <cellStyle name="60% - Accent5 37" xfId="2312"/>
    <cellStyle name="60% - Accent5 38" xfId="2313"/>
    <cellStyle name="60% - Accent5 39" xfId="2314"/>
    <cellStyle name="60% - Accent5 4" xfId="2315"/>
    <cellStyle name="60% - Accent5 40" xfId="2316"/>
    <cellStyle name="60% - Accent5 41" xfId="2317"/>
    <cellStyle name="60% - Accent5 42" xfId="2318"/>
    <cellStyle name="60% - Accent5 43" xfId="2319"/>
    <cellStyle name="60% - Accent5 5" xfId="2320"/>
    <cellStyle name="60% - Accent5 6" xfId="2321"/>
    <cellStyle name="60% - Accent5 7" xfId="2322"/>
    <cellStyle name="60% - Accent5 8" xfId="2323"/>
    <cellStyle name="60% - Accent5 9" xfId="2324"/>
    <cellStyle name="60% - Accent6 10" xfId="2325"/>
    <cellStyle name="60% - Accent6 11" xfId="2326"/>
    <cellStyle name="60% - Accent6 12" xfId="2327"/>
    <cellStyle name="60% - Accent6 13" xfId="2328"/>
    <cellStyle name="60% - Accent6 14" xfId="2329"/>
    <cellStyle name="60% - Accent6 15" xfId="2330"/>
    <cellStyle name="60% - Accent6 16" xfId="2331"/>
    <cellStyle name="60% - Accent6 17" xfId="2332"/>
    <cellStyle name="60% - Accent6 18" xfId="2333"/>
    <cellStyle name="60% - Accent6 19" xfId="2334"/>
    <cellStyle name="60% - Accent6 2" xfId="2335"/>
    <cellStyle name="60% - Accent6 2 2" xfId="2336"/>
    <cellStyle name="60% - Accent6 2 2 2" xfId="2337"/>
    <cellStyle name="60% - Accent6 20" xfId="2338"/>
    <cellStyle name="60% - Accent6 21" xfId="2339"/>
    <cellStyle name="60% - Accent6 22" xfId="2340"/>
    <cellStyle name="60% - Accent6 23" xfId="2341"/>
    <cellStyle name="60% - Accent6 24" xfId="2342"/>
    <cellStyle name="60% - Accent6 25" xfId="2343"/>
    <cellStyle name="60% - Accent6 26" xfId="2344"/>
    <cellStyle name="60% - Accent6 27" xfId="2345"/>
    <cellStyle name="60% - Accent6 28" xfId="2346"/>
    <cellStyle name="60% - Accent6 29" xfId="2347"/>
    <cellStyle name="60% - Accent6 3" xfId="2348"/>
    <cellStyle name="60% - Accent6 30" xfId="2349"/>
    <cellStyle name="60% - Accent6 31" xfId="2350"/>
    <cellStyle name="60% - Accent6 32" xfId="2351"/>
    <cellStyle name="60% - Accent6 33" xfId="2352"/>
    <cellStyle name="60% - Accent6 34" xfId="2353"/>
    <cellStyle name="60% - Accent6 35" xfId="2354"/>
    <cellStyle name="60% - Accent6 36" xfId="2355"/>
    <cellStyle name="60% - Accent6 37" xfId="2356"/>
    <cellStyle name="60% - Accent6 38" xfId="2357"/>
    <cellStyle name="60% - Accent6 39" xfId="2358"/>
    <cellStyle name="60% - Accent6 4" xfId="2359"/>
    <cellStyle name="60% - Accent6 40" xfId="2360"/>
    <cellStyle name="60% - Accent6 41" xfId="2361"/>
    <cellStyle name="60% - Accent6 42" xfId="2362"/>
    <cellStyle name="60% - Accent6 5" xfId="2363"/>
    <cellStyle name="60% - Accent6 6" xfId="2364"/>
    <cellStyle name="60% - Accent6 7" xfId="2365"/>
    <cellStyle name="60% - Accent6 8" xfId="2366"/>
    <cellStyle name="60% - Accent6 9" xfId="2367"/>
    <cellStyle name="Accent1 10" xfId="2368"/>
    <cellStyle name="Accent1 11" xfId="2369"/>
    <cellStyle name="Accent1 12" xfId="2370"/>
    <cellStyle name="Accent1 13" xfId="2371"/>
    <cellStyle name="Accent1 14" xfId="2372"/>
    <cellStyle name="Accent1 15" xfId="2373"/>
    <cellStyle name="Accent1 16" xfId="2374"/>
    <cellStyle name="Accent1 17" xfId="2375"/>
    <cellStyle name="Accent1 18" xfId="2376"/>
    <cellStyle name="Accent1 19" xfId="2377"/>
    <cellStyle name="Accent1 2" xfId="2378"/>
    <cellStyle name="Accent1 20" xfId="2379"/>
    <cellStyle name="Accent1 21" xfId="2380"/>
    <cellStyle name="Accent1 22" xfId="2381"/>
    <cellStyle name="Accent1 23" xfId="2382"/>
    <cellStyle name="Accent1 24" xfId="2383"/>
    <cellStyle name="Accent1 25" xfId="2384"/>
    <cellStyle name="Accent1 26" xfId="2385"/>
    <cellStyle name="Accent1 27" xfId="2386"/>
    <cellStyle name="Accent1 28" xfId="2387"/>
    <cellStyle name="Accent1 29" xfId="2388"/>
    <cellStyle name="Accent1 3" xfId="2389"/>
    <cellStyle name="Accent1 30" xfId="2390"/>
    <cellStyle name="Accent1 31" xfId="2391"/>
    <cellStyle name="Accent1 32" xfId="2392"/>
    <cellStyle name="Accent1 33" xfId="2393"/>
    <cellStyle name="Accent1 34" xfId="2394"/>
    <cellStyle name="Accent1 35" xfId="2395"/>
    <cellStyle name="Accent1 36" xfId="2396"/>
    <cellStyle name="Accent1 37" xfId="2397"/>
    <cellStyle name="Accent1 38" xfId="2398"/>
    <cellStyle name="Accent1 39" xfId="2399"/>
    <cellStyle name="Accent1 4" xfId="2400"/>
    <cellStyle name="Accent1 40" xfId="2401"/>
    <cellStyle name="Accent1 41" xfId="2402"/>
    <cellStyle name="Accent1 42" xfId="2403"/>
    <cellStyle name="Accent1 43" xfId="2404"/>
    <cellStyle name="Accent1 5" xfId="2405"/>
    <cellStyle name="Accent1 6" xfId="2406"/>
    <cellStyle name="Accent1 7" xfId="2407"/>
    <cellStyle name="Accent1 8" xfId="2408"/>
    <cellStyle name="Accent1 9" xfId="2409"/>
    <cellStyle name="Accent2 10" xfId="2410"/>
    <cellStyle name="Accent2 11" xfId="2411"/>
    <cellStyle name="Accent2 12" xfId="2412"/>
    <cellStyle name="Accent2 13" xfId="2413"/>
    <cellStyle name="Accent2 14" xfId="2414"/>
    <cellStyle name="Accent2 15" xfId="2415"/>
    <cellStyle name="Accent2 16" xfId="2416"/>
    <cellStyle name="Accent2 17" xfId="2417"/>
    <cellStyle name="Accent2 18" xfId="2418"/>
    <cellStyle name="Accent2 19" xfId="2419"/>
    <cellStyle name="Accent2 2" xfId="2420"/>
    <cellStyle name="Accent2 20" xfId="2421"/>
    <cellStyle name="Accent2 21" xfId="2422"/>
    <cellStyle name="Accent2 22" xfId="2423"/>
    <cellStyle name="Accent2 23" xfId="2424"/>
    <cellStyle name="Accent2 24" xfId="2425"/>
    <cellStyle name="Accent2 25" xfId="2426"/>
    <cellStyle name="Accent2 26" xfId="2427"/>
    <cellStyle name="Accent2 27" xfId="2428"/>
    <cellStyle name="Accent2 28" xfId="2429"/>
    <cellStyle name="Accent2 29" xfId="2430"/>
    <cellStyle name="Accent2 3" xfId="2431"/>
    <cellStyle name="Accent2 30" xfId="2432"/>
    <cellStyle name="Accent2 31" xfId="2433"/>
    <cellStyle name="Accent2 32" xfId="2434"/>
    <cellStyle name="Accent2 33" xfId="2435"/>
    <cellStyle name="Accent2 34" xfId="2436"/>
    <cellStyle name="Accent2 35" xfId="2437"/>
    <cellStyle name="Accent2 36" xfId="2438"/>
    <cellStyle name="Accent2 37" xfId="2439"/>
    <cellStyle name="Accent2 38" xfId="2440"/>
    <cellStyle name="Accent2 39" xfId="2441"/>
    <cellStyle name="Accent2 4" xfId="2442"/>
    <cellStyle name="Accent2 40" xfId="2443"/>
    <cellStyle name="Accent2 41" xfId="2444"/>
    <cellStyle name="Accent2 42" xfId="2445"/>
    <cellStyle name="Accent2 43" xfId="2446"/>
    <cellStyle name="Accent2 5" xfId="2447"/>
    <cellStyle name="Accent2 6" xfId="2448"/>
    <cellStyle name="Accent2 7" xfId="2449"/>
    <cellStyle name="Accent2 8" xfId="2450"/>
    <cellStyle name="Accent2 9" xfId="2451"/>
    <cellStyle name="Accent3 10" xfId="2452"/>
    <cellStyle name="Accent3 11" xfId="2453"/>
    <cellStyle name="Accent3 12" xfId="2454"/>
    <cellStyle name="Accent3 13" xfId="2455"/>
    <cellStyle name="Accent3 14" xfId="2456"/>
    <cellStyle name="Accent3 15" xfId="2457"/>
    <cellStyle name="Accent3 16" xfId="2458"/>
    <cellStyle name="Accent3 17" xfId="2459"/>
    <cellStyle name="Accent3 18" xfId="2460"/>
    <cellStyle name="Accent3 19" xfId="2461"/>
    <cellStyle name="Accent3 2" xfId="2462"/>
    <cellStyle name="Accent3 20" xfId="2463"/>
    <cellStyle name="Accent3 21" xfId="2464"/>
    <cellStyle name="Accent3 22" xfId="2465"/>
    <cellStyle name="Accent3 23" xfId="2466"/>
    <cellStyle name="Accent3 24" xfId="2467"/>
    <cellStyle name="Accent3 25" xfId="2468"/>
    <cellStyle name="Accent3 26" xfId="2469"/>
    <cellStyle name="Accent3 27" xfId="2470"/>
    <cellStyle name="Accent3 28" xfId="2471"/>
    <cellStyle name="Accent3 29" xfId="2472"/>
    <cellStyle name="Accent3 3" xfId="2473"/>
    <cellStyle name="Accent3 30" xfId="2474"/>
    <cellStyle name="Accent3 31" xfId="2475"/>
    <cellStyle name="Accent3 32" xfId="2476"/>
    <cellStyle name="Accent3 33" xfId="2477"/>
    <cellStyle name="Accent3 34" xfId="2478"/>
    <cellStyle name="Accent3 35" xfId="2479"/>
    <cellStyle name="Accent3 36" xfId="2480"/>
    <cellStyle name="Accent3 37" xfId="2481"/>
    <cellStyle name="Accent3 38" xfId="2482"/>
    <cellStyle name="Accent3 39" xfId="2483"/>
    <cellStyle name="Accent3 4" xfId="2484"/>
    <cellStyle name="Accent3 40" xfId="2485"/>
    <cellStyle name="Accent3 41" xfId="2486"/>
    <cellStyle name="Accent3 42" xfId="2487"/>
    <cellStyle name="Accent3 43" xfId="2488"/>
    <cellStyle name="Accent3 5" xfId="2489"/>
    <cellStyle name="Accent3 6" xfId="2490"/>
    <cellStyle name="Accent3 7" xfId="2491"/>
    <cellStyle name="Accent3 8" xfId="2492"/>
    <cellStyle name="Accent3 9" xfId="2493"/>
    <cellStyle name="Accent4 10" xfId="2494"/>
    <cellStyle name="Accent4 11" xfId="2495"/>
    <cellStyle name="Accent4 12" xfId="2496"/>
    <cellStyle name="Accent4 13" xfId="2497"/>
    <cellStyle name="Accent4 14" xfId="2498"/>
    <cellStyle name="Accent4 15" xfId="2499"/>
    <cellStyle name="Accent4 16" xfId="2500"/>
    <cellStyle name="Accent4 17" xfId="2501"/>
    <cellStyle name="Accent4 18" xfId="2502"/>
    <cellStyle name="Accent4 19" xfId="2503"/>
    <cellStyle name="Accent4 2" xfId="2504"/>
    <cellStyle name="Accent4 20" xfId="2505"/>
    <cellStyle name="Accent4 21" xfId="2506"/>
    <cellStyle name="Accent4 22" xfId="2507"/>
    <cellStyle name="Accent4 23" xfId="2508"/>
    <cellStyle name="Accent4 24" xfId="2509"/>
    <cellStyle name="Accent4 25" xfId="2510"/>
    <cellStyle name="Accent4 26" xfId="2511"/>
    <cellStyle name="Accent4 27" xfId="2512"/>
    <cellStyle name="Accent4 28" xfId="2513"/>
    <cellStyle name="Accent4 29" xfId="2514"/>
    <cellStyle name="Accent4 3" xfId="2515"/>
    <cellStyle name="Accent4 30" xfId="2516"/>
    <cellStyle name="Accent4 31" xfId="2517"/>
    <cellStyle name="Accent4 32" xfId="2518"/>
    <cellStyle name="Accent4 33" xfId="2519"/>
    <cellStyle name="Accent4 34" xfId="2520"/>
    <cellStyle name="Accent4 35" xfId="2521"/>
    <cellStyle name="Accent4 36" xfId="2522"/>
    <cellStyle name="Accent4 37" xfId="2523"/>
    <cellStyle name="Accent4 38" xfId="2524"/>
    <cellStyle name="Accent4 39" xfId="2525"/>
    <cellStyle name="Accent4 4" xfId="2526"/>
    <cellStyle name="Accent4 40" xfId="2527"/>
    <cellStyle name="Accent4 41" xfId="2528"/>
    <cellStyle name="Accent4 42" xfId="2529"/>
    <cellStyle name="Accent4 43" xfId="2530"/>
    <cellStyle name="Accent4 5" xfId="2531"/>
    <cellStyle name="Accent4 6" xfId="2532"/>
    <cellStyle name="Accent4 7" xfId="2533"/>
    <cellStyle name="Accent4 8" xfId="2534"/>
    <cellStyle name="Accent4 9" xfId="2535"/>
    <cellStyle name="Accent5 10" xfId="2536"/>
    <cellStyle name="Accent5 11" xfId="2537"/>
    <cellStyle name="Accent5 12" xfId="2538"/>
    <cellStyle name="Accent5 13" xfId="2539"/>
    <cellStyle name="Accent5 14" xfId="2540"/>
    <cellStyle name="Accent5 15" xfId="2541"/>
    <cellStyle name="Accent5 16" xfId="2542"/>
    <cellStyle name="Accent5 17" xfId="2543"/>
    <cellStyle name="Accent5 18" xfId="2544"/>
    <cellStyle name="Accent5 19" xfId="2545"/>
    <cellStyle name="Accent5 2" xfId="2546"/>
    <cellStyle name="Accent5 20" xfId="2547"/>
    <cellStyle name="Accent5 21" xfId="2548"/>
    <cellStyle name="Accent5 22" xfId="2549"/>
    <cellStyle name="Accent5 23" xfId="2550"/>
    <cellStyle name="Accent5 24" xfId="2551"/>
    <cellStyle name="Accent5 25" xfId="2552"/>
    <cellStyle name="Accent5 26" xfId="2553"/>
    <cellStyle name="Accent5 27" xfId="2554"/>
    <cellStyle name="Accent5 28" xfId="2555"/>
    <cellStyle name="Accent5 29" xfId="2556"/>
    <cellStyle name="Accent5 3" xfId="2557"/>
    <cellStyle name="Accent5 30" xfId="2558"/>
    <cellStyle name="Accent5 31" xfId="2559"/>
    <cellStyle name="Accent5 32" xfId="2560"/>
    <cellStyle name="Accent5 33" xfId="2561"/>
    <cellStyle name="Accent5 34" xfId="2562"/>
    <cellStyle name="Accent5 35" xfId="2563"/>
    <cellStyle name="Accent5 36" xfId="2564"/>
    <cellStyle name="Accent5 37" xfId="2565"/>
    <cellStyle name="Accent5 38" xfId="2566"/>
    <cellStyle name="Accent5 39" xfId="2567"/>
    <cellStyle name="Accent5 4" xfId="2568"/>
    <cellStyle name="Accent5 40" xfId="2569"/>
    <cellStyle name="Accent5 41" xfId="2570"/>
    <cellStyle name="Accent5 42" xfId="2571"/>
    <cellStyle name="Accent5 43" xfId="2572"/>
    <cellStyle name="Accent5 5" xfId="2573"/>
    <cellStyle name="Accent5 6" xfId="2574"/>
    <cellStyle name="Accent5 7" xfId="2575"/>
    <cellStyle name="Accent5 8" xfId="2576"/>
    <cellStyle name="Accent5 9" xfId="2577"/>
    <cellStyle name="Accent6 10" xfId="2578"/>
    <cellStyle name="Accent6 11" xfId="2579"/>
    <cellStyle name="Accent6 12" xfId="2580"/>
    <cellStyle name="Accent6 13" xfId="2581"/>
    <cellStyle name="Accent6 14" xfId="2582"/>
    <cellStyle name="Accent6 15" xfId="2583"/>
    <cellStyle name="Accent6 16" xfId="2584"/>
    <cellStyle name="Accent6 17" xfId="2585"/>
    <cellStyle name="Accent6 18" xfId="2586"/>
    <cellStyle name="Accent6 19" xfId="2587"/>
    <cellStyle name="Accent6 2" xfId="2588"/>
    <cellStyle name="Accent6 20" xfId="2589"/>
    <cellStyle name="Accent6 21" xfId="2590"/>
    <cellStyle name="Accent6 22" xfId="2591"/>
    <cellStyle name="Accent6 23" xfId="2592"/>
    <cellStyle name="Accent6 24" xfId="2593"/>
    <cellStyle name="Accent6 25" xfId="2594"/>
    <cellStyle name="Accent6 26" xfId="2595"/>
    <cellStyle name="Accent6 27" xfId="2596"/>
    <cellStyle name="Accent6 28" xfId="2597"/>
    <cellStyle name="Accent6 29" xfId="2598"/>
    <cellStyle name="Accent6 3" xfId="2599"/>
    <cellStyle name="Accent6 30" xfId="2600"/>
    <cellStyle name="Accent6 31" xfId="2601"/>
    <cellStyle name="Accent6 32" xfId="2602"/>
    <cellStyle name="Accent6 33" xfId="2603"/>
    <cellStyle name="Accent6 34" xfId="2604"/>
    <cellStyle name="Accent6 35" xfId="2605"/>
    <cellStyle name="Accent6 36" xfId="2606"/>
    <cellStyle name="Accent6 37" xfId="2607"/>
    <cellStyle name="Accent6 38" xfId="2608"/>
    <cellStyle name="Accent6 39" xfId="2609"/>
    <cellStyle name="Accent6 4" xfId="2610"/>
    <cellStyle name="Accent6 40" xfId="2611"/>
    <cellStyle name="Accent6 41" xfId="2612"/>
    <cellStyle name="Accent6 42" xfId="2613"/>
    <cellStyle name="Accent6 43" xfId="2614"/>
    <cellStyle name="Accent6 5" xfId="2615"/>
    <cellStyle name="Accent6 6" xfId="2616"/>
    <cellStyle name="Accent6 7" xfId="2617"/>
    <cellStyle name="Accent6 8" xfId="2618"/>
    <cellStyle name="Accent6 9" xfId="2619"/>
    <cellStyle name="Bad 10" xfId="2620"/>
    <cellStyle name="Bad 11" xfId="2621"/>
    <cellStyle name="Bad 12" xfId="2622"/>
    <cellStyle name="Bad 13" xfId="2623"/>
    <cellStyle name="Bad 14" xfId="2624"/>
    <cellStyle name="Bad 15" xfId="2625"/>
    <cellStyle name="Bad 16" xfId="2626"/>
    <cellStyle name="Bad 17" xfId="2627"/>
    <cellStyle name="Bad 18" xfId="2628"/>
    <cellStyle name="Bad 19" xfId="2629"/>
    <cellStyle name="Bad 2" xfId="2630"/>
    <cellStyle name="Bad 20" xfId="2631"/>
    <cellStyle name="Bad 21" xfId="2632"/>
    <cellStyle name="Bad 22" xfId="2633"/>
    <cellStyle name="Bad 23" xfId="2634"/>
    <cellStyle name="Bad 24" xfId="2635"/>
    <cellStyle name="Bad 25" xfId="2636"/>
    <cellStyle name="Bad 26" xfId="2637"/>
    <cellStyle name="Bad 27" xfId="2638"/>
    <cellStyle name="Bad 28" xfId="2639"/>
    <cellStyle name="Bad 29" xfId="2640"/>
    <cellStyle name="Bad 3" xfId="2641"/>
    <cellStyle name="Bad 30" xfId="2642"/>
    <cellStyle name="Bad 31" xfId="2643"/>
    <cellStyle name="Bad 32" xfId="2644"/>
    <cellStyle name="Bad 33" xfId="2645"/>
    <cellStyle name="Bad 34" xfId="2646"/>
    <cellStyle name="Bad 35" xfId="2647"/>
    <cellStyle name="Bad 36" xfId="2648"/>
    <cellStyle name="Bad 37" xfId="2649"/>
    <cellStyle name="Bad 38" xfId="2650"/>
    <cellStyle name="Bad 39" xfId="2651"/>
    <cellStyle name="Bad 4" xfId="2652"/>
    <cellStyle name="Bad 40" xfId="2653"/>
    <cellStyle name="Bad 41" xfId="2654"/>
    <cellStyle name="Bad 42" xfId="2655"/>
    <cellStyle name="Bad 43" xfId="2656"/>
    <cellStyle name="Bad 5" xfId="2657"/>
    <cellStyle name="Bad 6" xfId="2658"/>
    <cellStyle name="Bad 7" xfId="2659"/>
    <cellStyle name="Bad 8" xfId="2660"/>
    <cellStyle name="Bad 9" xfId="2661"/>
    <cellStyle name="BlankedZeros" xfId="2662"/>
    <cellStyle name="Calc Currency (0)" xfId="2663"/>
    <cellStyle name="Calc Currency (0) 10" xfId="2664"/>
    <cellStyle name="Calc Currency (0) 10 2" xfId="2665"/>
    <cellStyle name="Calc Currency (0) 11" xfId="2666"/>
    <cellStyle name="Calc Currency (0) 11 2" xfId="2667"/>
    <cellStyle name="Calc Currency (0) 12" xfId="2668"/>
    <cellStyle name="Calc Currency (0) 12 2" xfId="2669"/>
    <cellStyle name="Calc Currency (0) 13" xfId="2670"/>
    <cellStyle name="Calc Currency (0) 13 2" xfId="2671"/>
    <cellStyle name="Calc Currency (0) 14" xfId="2672"/>
    <cellStyle name="Calc Currency (0) 14 2" xfId="2673"/>
    <cellStyle name="Calc Currency (0) 15" xfId="2674"/>
    <cellStyle name="Calc Currency (0) 15 2" xfId="2675"/>
    <cellStyle name="Calc Currency (0) 16" xfId="2676"/>
    <cellStyle name="Calc Currency (0) 16 2" xfId="2677"/>
    <cellStyle name="Calc Currency (0) 17" xfId="2678"/>
    <cellStyle name="Calc Currency (0) 17 2" xfId="2679"/>
    <cellStyle name="Calc Currency (0) 18" xfId="2680"/>
    <cellStyle name="Calc Currency (0) 18 2" xfId="2681"/>
    <cellStyle name="Calc Currency (0) 19" xfId="2682"/>
    <cellStyle name="Calc Currency (0) 19 2" xfId="2683"/>
    <cellStyle name="Calc Currency (0) 2" xfId="2684"/>
    <cellStyle name="Calc Currency (0) 2 2" xfId="2685"/>
    <cellStyle name="Calc Currency (0) 20" xfId="2686"/>
    <cellStyle name="Calc Currency (0) 20 2" xfId="2687"/>
    <cellStyle name="Calc Currency (0) 21" xfId="2688"/>
    <cellStyle name="Calc Currency (0) 21 2" xfId="2689"/>
    <cellStyle name="Calc Currency (0) 22" xfId="2690"/>
    <cellStyle name="Calc Currency (0) 22 2" xfId="2691"/>
    <cellStyle name="Calc Currency (0) 23" xfId="2692"/>
    <cellStyle name="Calc Currency (0) 23 2" xfId="2693"/>
    <cellStyle name="Calc Currency (0) 24" xfId="2694"/>
    <cellStyle name="Calc Currency (0) 24 2" xfId="2695"/>
    <cellStyle name="Calc Currency (0) 25" xfId="2696"/>
    <cellStyle name="Calc Currency (0) 25 2" xfId="2697"/>
    <cellStyle name="Calc Currency (0) 26" xfId="2698"/>
    <cellStyle name="Calc Currency (0) 26 2" xfId="2699"/>
    <cellStyle name="Calc Currency (0) 27" xfId="2700"/>
    <cellStyle name="Calc Currency (0) 27 2" xfId="2701"/>
    <cellStyle name="Calc Currency (0) 28" xfId="2702"/>
    <cellStyle name="Calc Currency (0) 28 2" xfId="2703"/>
    <cellStyle name="Calc Currency (0) 29" xfId="2704"/>
    <cellStyle name="Calc Currency (0) 29 2" xfId="2705"/>
    <cellStyle name="Calc Currency (0) 3" xfId="2706"/>
    <cellStyle name="Calc Currency (0) 3 2" xfId="2707"/>
    <cellStyle name="Calc Currency (0) 30" xfId="2708"/>
    <cellStyle name="Calc Currency (0) 4" xfId="2709"/>
    <cellStyle name="Calc Currency (0) 4 2" xfId="2710"/>
    <cellStyle name="Calc Currency (0) 5" xfId="2711"/>
    <cellStyle name="Calc Currency (0) 5 2" xfId="2712"/>
    <cellStyle name="Calc Currency (0) 6" xfId="2713"/>
    <cellStyle name="Calc Currency (0) 6 2" xfId="2714"/>
    <cellStyle name="Calc Currency (0) 7" xfId="2715"/>
    <cellStyle name="Calc Currency (0) 7 2" xfId="2716"/>
    <cellStyle name="Calc Currency (0) 8" xfId="2717"/>
    <cellStyle name="Calc Currency (0) 8 2" xfId="2718"/>
    <cellStyle name="Calc Currency (0) 9" xfId="2719"/>
    <cellStyle name="Calc Currency (0) 9 2" xfId="2720"/>
    <cellStyle name="Calc Currency (2)" xfId="2721"/>
    <cellStyle name="Calc Currency (2) 10" xfId="2722"/>
    <cellStyle name="Calc Currency (2) 10 2" xfId="2723"/>
    <cellStyle name="Calc Currency (2) 11" xfId="2724"/>
    <cellStyle name="Calc Currency (2) 11 2" xfId="2725"/>
    <cellStyle name="Calc Currency (2) 12" xfId="2726"/>
    <cellStyle name="Calc Currency (2) 12 2" xfId="2727"/>
    <cellStyle name="Calc Currency (2) 13" xfId="2728"/>
    <cellStyle name="Calc Currency (2) 13 2" xfId="2729"/>
    <cellStyle name="Calc Currency (2) 14" xfId="2730"/>
    <cellStyle name="Calc Currency (2) 14 2" xfId="2731"/>
    <cellStyle name="Calc Currency (2) 15" xfId="2732"/>
    <cellStyle name="Calc Currency (2) 15 2" xfId="2733"/>
    <cellStyle name="Calc Currency (2) 16" xfId="2734"/>
    <cellStyle name="Calc Currency (2) 16 2" xfId="2735"/>
    <cellStyle name="Calc Currency (2) 17" xfId="2736"/>
    <cellStyle name="Calc Currency (2) 17 2" xfId="2737"/>
    <cellStyle name="Calc Currency (2) 18" xfId="2738"/>
    <cellStyle name="Calc Currency (2) 18 2" xfId="2739"/>
    <cellStyle name="Calc Currency (2) 19" xfId="2740"/>
    <cellStyle name="Calc Currency (2) 19 2" xfId="2741"/>
    <cellStyle name="Calc Currency (2) 2" xfId="2742"/>
    <cellStyle name="Calc Currency (2) 2 2" xfId="2743"/>
    <cellStyle name="Calc Currency (2) 20" xfId="2744"/>
    <cellStyle name="Calc Currency (2) 20 2" xfId="2745"/>
    <cellStyle name="Calc Currency (2) 21" xfId="2746"/>
    <cellStyle name="Calc Currency (2) 21 2" xfId="2747"/>
    <cellStyle name="Calc Currency (2) 22" xfId="2748"/>
    <cellStyle name="Calc Currency (2) 22 2" xfId="2749"/>
    <cellStyle name="Calc Currency (2) 23" xfId="2750"/>
    <cellStyle name="Calc Currency (2) 23 2" xfId="2751"/>
    <cellStyle name="Calc Currency (2) 24" xfId="2752"/>
    <cellStyle name="Calc Currency (2) 24 2" xfId="2753"/>
    <cellStyle name="Calc Currency (2) 25" xfId="2754"/>
    <cellStyle name="Calc Currency (2) 25 2" xfId="2755"/>
    <cellStyle name="Calc Currency (2) 26" xfId="2756"/>
    <cellStyle name="Calc Currency (2) 26 2" xfId="2757"/>
    <cellStyle name="Calc Currency (2) 27" xfId="2758"/>
    <cellStyle name="Calc Currency (2) 27 2" xfId="2759"/>
    <cellStyle name="Calc Currency (2) 28" xfId="2760"/>
    <cellStyle name="Calc Currency (2) 28 2" xfId="2761"/>
    <cellStyle name="Calc Currency (2) 29" xfId="2762"/>
    <cellStyle name="Calc Currency (2) 29 2" xfId="2763"/>
    <cellStyle name="Calc Currency (2) 3" xfId="2764"/>
    <cellStyle name="Calc Currency (2) 3 2" xfId="2765"/>
    <cellStyle name="Calc Currency (2) 30" xfId="2766"/>
    <cellStyle name="Calc Currency (2) 4" xfId="2767"/>
    <cellStyle name="Calc Currency (2) 4 2" xfId="2768"/>
    <cellStyle name="Calc Currency (2) 5" xfId="2769"/>
    <cellStyle name="Calc Currency (2) 5 2" xfId="2770"/>
    <cellStyle name="Calc Currency (2) 6" xfId="2771"/>
    <cellStyle name="Calc Currency (2) 6 2" xfId="2772"/>
    <cellStyle name="Calc Currency (2) 7" xfId="2773"/>
    <cellStyle name="Calc Currency (2) 7 2" xfId="2774"/>
    <cellStyle name="Calc Currency (2) 8" xfId="2775"/>
    <cellStyle name="Calc Currency (2) 8 2" xfId="2776"/>
    <cellStyle name="Calc Currency (2) 9" xfId="2777"/>
    <cellStyle name="Calc Currency (2) 9 2" xfId="2778"/>
    <cellStyle name="Calc Percent (0)" xfId="2779"/>
    <cellStyle name="Calc Percent (0) 10" xfId="2780"/>
    <cellStyle name="Calc Percent (0) 10 2" xfId="2781"/>
    <cellStyle name="Calc Percent (0) 11" xfId="2782"/>
    <cellStyle name="Calc Percent (0) 11 2" xfId="2783"/>
    <cellStyle name="Calc Percent (0) 12" xfId="2784"/>
    <cellStyle name="Calc Percent (0) 12 2" xfId="2785"/>
    <cellStyle name="Calc Percent (0) 13" xfId="2786"/>
    <cellStyle name="Calc Percent (0) 13 2" xfId="2787"/>
    <cellStyle name="Calc Percent (0) 14" xfId="2788"/>
    <cellStyle name="Calc Percent (0) 14 2" xfId="2789"/>
    <cellStyle name="Calc Percent (0) 15" xfId="2790"/>
    <cellStyle name="Calc Percent (0) 15 2" xfId="2791"/>
    <cellStyle name="Calc Percent (0) 16" xfId="2792"/>
    <cellStyle name="Calc Percent (0) 16 2" xfId="2793"/>
    <cellStyle name="Calc Percent (0) 17" xfId="2794"/>
    <cellStyle name="Calc Percent (0) 17 2" xfId="2795"/>
    <cellStyle name="Calc Percent (0) 18" xfId="2796"/>
    <cellStyle name="Calc Percent (0) 18 2" xfId="2797"/>
    <cellStyle name="Calc Percent (0) 19" xfId="2798"/>
    <cellStyle name="Calc Percent (0) 19 2" xfId="2799"/>
    <cellStyle name="Calc Percent (0) 2" xfId="2800"/>
    <cellStyle name="Calc Percent (0) 2 2" xfId="2801"/>
    <cellStyle name="Calc Percent (0) 20" xfId="2802"/>
    <cellStyle name="Calc Percent (0) 20 2" xfId="2803"/>
    <cellStyle name="Calc Percent (0) 21" xfId="2804"/>
    <cellStyle name="Calc Percent (0) 21 2" xfId="2805"/>
    <cellStyle name="Calc Percent (0) 22" xfId="2806"/>
    <cellStyle name="Calc Percent (0) 22 2" xfId="2807"/>
    <cellStyle name="Calc Percent (0) 23" xfId="2808"/>
    <cellStyle name="Calc Percent (0) 23 2" xfId="2809"/>
    <cellStyle name="Calc Percent (0) 24" xfId="2810"/>
    <cellStyle name="Calc Percent (0) 24 2" xfId="2811"/>
    <cellStyle name="Calc Percent (0) 25" xfId="2812"/>
    <cellStyle name="Calc Percent (0) 25 2" xfId="2813"/>
    <cellStyle name="Calc Percent (0) 26" xfId="2814"/>
    <cellStyle name="Calc Percent (0) 26 2" xfId="2815"/>
    <cellStyle name="Calc Percent (0) 27" xfId="2816"/>
    <cellStyle name="Calc Percent (0) 27 2" xfId="2817"/>
    <cellStyle name="Calc Percent (0) 28" xfId="2818"/>
    <cellStyle name="Calc Percent (0) 28 2" xfId="2819"/>
    <cellStyle name="Calc Percent (0) 29" xfId="2820"/>
    <cellStyle name="Calc Percent (0) 29 2" xfId="2821"/>
    <cellStyle name="Calc Percent (0) 3" xfId="2822"/>
    <cellStyle name="Calc Percent (0) 3 2" xfId="2823"/>
    <cellStyle name="Calc Percent (0) 30" xfId="2824"/>
    <cellStyle name="Calc Percent (0) 4" xfId="2825"/>
    <cellStyle name="Calc Percent (0) 4 2" xfId="2826"/>
    <cellStyle name="Calc Percent (0) 5" xfId="2827"/>
    <cellStyle name="Calc Percent (0) 5 2" xfId="2828"/>
    <cellStyle name="Calc Percent (0) 6" xfId="2829"/>
    <cellStyle name="Calc Percent (0) 6 2" xfId="2830"/>
    <cellStyle name="Calc Percent (0) 7" xfId="2831"/>
    <cellStyle name="Calc Percent (0) 7 2" xfId="2832"/>
    <cellStyle name="Calc Percent (0) 8" xfId="2833"/>
    <cellStyle name="Calc Percent (0) 8 2" xfId="2834"/>
    <cellStyle name="Calc Percent (0) 9" xfId="2835"/>
    <cellStyle name="Calc Percent (0) 9 2" xfId="2836"/>
    <cellStyle name="Calc Percent (1)" xfId="2837"/>
    <cellStyle name="Calc Percent (1) 10" xfId="2838"/>
    <cellStyle name="Calc Percent (1) 11" xfId="2839"/>
    <cellStyle name="Calc Percent (1) 12" xfId="2840"/>
    <cellStyle name="Calc Percent (1) 13" xfId="2841"/>
    <cellStyle name="Calc Percent (1) 14" xfId="2842"/>
    <cellStyle name="Calc Percent (1) 15" xfId="2843"/>
    <cellStyle name="Calc Percent (1) 16" xfId="2844"/>
    <cellStyle name="Calc Percent (1) 17" xfId="2845"/>
    <cellStyle name="Calc Percent (1) 18" xfId="2846"/>
    <cellStyle name="Calc Percent (1) 19" xfId="2847"/>
    <cellStyle name="Calc Percent (1) 2" xfId="2848"/>
    <cellStyle name="Calc Percent (1) 20" xfId="2849"/>
    <cellStyle name="Calc Percent (1) 21" xfId="2850"/>
    <cellStyle name="Calc Percent (1) 22" xfId="2851"/>
    <cellStyle name="Calc Percent (1) 23" xfId="2852"/>
    <cellStyle name="Calc Percent (1) 24" xfId="2853"/>
    <cellStyle name="Calc Percent (1) 25" xfId="2854"/>
    <cellStyle name="Calc Percent (1) 26" xfId="2855"/>
    <cellStyle name="Calc Percent (1) 27" xfId="2856"/>
    <cellStyle name="Calc Percent (1) 28" xfId="2857"/>
    <cellStyle name="Calc Percent (1) 29" xfId="2858"/>
    <cellStyle name="Calc Percent (1) 3" xfId="2859"/>
    <cellStyle name="Calc Percent (1) 4" xfId="2860"/>
    <cellStyle name="Calc Percent (1) 5" xfId="2861"/>
    <cellStyle name="Calc Percent (1) 6" xfId="2862"/>
    <cellStyle name="Calc Percent (1) 7" xfId="2863"/>
    <cellStyle name="Calc Percent (1) 8" xfId="2864"/>
    <cellStyle name="Calc Percent (1) 9" xfId="2865"/>
    <cellStyle name="Calc Percent (2)" xfId="2866"/>
    <cellStyle name="Calc Percent (2) 10" xfId="2867"/>
    <cellStyle name="Calc Percent (2) 10 2" xfId="2868"/>
    <cellStyle name="Calc Percent (2) 11" xfId="2869"/>
    <cellStyle name="Calc Percent (2) 11 2" xfId="2870"/>
    <cellStyle name="Calc Percent (2) 12" xfId="2871"/>
    <cellStyle name="Calc Percent (2) 12 2" xfId="2872"/>
    <cellStyle name="Calc Percent (2) 13" xfId="2873"/>
    <cellStyle name="Calc Percent (2) 13 2" xfId="2874"/>
    <cellStyle name="Calc Percent (2) 14" xfId="2875"/>
    <cellStyle name="Calc Percent (2) 14 2" xfId="2876"/>
    <cellStyle name="Calc Percent (2) 15" xfId="2877"/>
    <cellStyle name="Calc Percent (2) 15 2" xfId="2878"/>
    <cellStyle name="Calc Percent (2) 16" xfId="2879"/>
    <cellStyle name="Calc Percent (2) 16 2" xfId="2880"/>
    <cellStyle name="Calc Percent (2) 17" xfId="2881"/>
    <cellStyle name="Calc Percent (2) 17 2" xfId="2882"/>
    <cellStyle name="Calc Percent (2) 18" xfId="2883"/>
    <cellStyle name="Calc Percent (2) 18 2" xfId="2884"/>
    <cellStyle name="Calc Percent (2) 19" xfId="2885"/>
    <cellStyle name="Calc Percent (2) 19 2" xfId="2886"/>
    <cellStyle name="Calc Percent (2) 2" xfId="2887"/>
    <cellStyle name="Calc Percent (2) 2 2" xfId="2888"/>
    <cellStyle name="Calc Percent (2) 20" xfId="2889"/>
    <cellStyle name="Calc Percent (2) 20 2" xfId="2890"/>
    <cellStyle name="Calc Percent (2) 21" xfId="2891"/>
    <cellStyle name="Calc Percent (2) 21 2" xfId="2892"/>
    <cellStyle name="Calc Percent (2) 22" xfId="2893"/>
    <cellStyle name="Calc Percent (2) 22 2" xfId="2894"/>
    <cellStyle name="Calc Percent (2) 23" xfId="2895"/>
    <cellStyle name="Calc Percent (2) 23 2" xfId="2896"/>
    <cellStyle name="Calc Percent (2) 24" xfId="2897"/>
    <cellStyle name="Calc Percent (2) 24 2" xfId="2898"/>
    <cellStyle name="Calc Percent (2) 25" xfId="2899"/>
    <cellStyle name="Calc Percent (2) 25 2" xfId="2900"/>
    <cellStyle name="Calc Percent (2) 26" xfId="2901"/>
    <cellStyle name="Calc Percent (2) 26 2" xfId="2902"/>
    <cellStyle name="Calc Percent (2) 27" xfId="2903"/>
    <cellStyle name="Calc Percent (2) 27 2" xfId="2904"/>
    <cellStyle name="Calc Percent (2) 28" xfId="2905"/>
    <cellStyle name="Calc Percent (2) 28 2" xfId="2906"/>
    <cellStyle name="Calc Percent (2) 29" xfId="2907"/>
    <cellStyle name="Calc Percent (2) 29 2" xfId="2908"/>
    <cellStyle name="Calc Percent (2) 3" xfId="2909"/>
    <cellStyle name="Calc Percent (2) 3 2" xfId="2910"/>
    <cellStyle name="Calc Percent (2) 30" xfId="2911"/>
    <cellStyle name="Calc Percent (2) 4" xfId="2912"/>
    <cellStyle name="Calc Percent (2) 4 2" xfId="2913"/>
    <cellStyle name="Calc Percent (2) 5" xfId="2914"/>
    <cellStyle name="Calc Percent (2) 5 2" xfId="2915"/>
    <cellStyle name="Calc Percent (2) 6" xfId="2916"/>
    <cellStyle name="Calc Percent (2) 6 2" xfId="2917"/>
    <cellStyle name="Calc Percent (2) 7" xfId="2918"/>
    <cellStyle name="Calc Percent (2) 7 2" xfId="2919"/>
    <cellStyle name="Calc Percent (2) 8" xfId="2920"/>
    <cellStyle name="Calc Percent (2) 8 2" xfId="2921"/>
    <cellStyle name="Calc Percent (2) 9" xfId="2922"/>
    <cellStyle name="Calc Percent (2) 9 2" xfId="2923"/>
    <cellStyle name="Calc Units (0)" xfId="2924"/>
    <cellStyle name="Calc Units (0) 10" xfId="2925"/>
    <cellStyle name="Calc Units (0) 10 2" xfId="2926"/>
    <cellStyle name="Calc Units (0) 11" xfId="2927"/>
    <cellStyle name="Calc Units (0) 11 2" xfId="2928"/>
    <cellStyle name="Calc Units (0) 12" xfId="2929"/>
    <cellStyle name="Calc Units (0) 12 2" xfId="2930"/>
    <cellStyle name="Calc Units (0) 13" xfId="2931"/>
    <cellStyle name="Calc Units (0) 13 2" xfId="2932"/>
    <cellStyle name="Calc Units (0) 14" xfId="2933"/>
    <cellStyle name="Calc Units (0) 14 2" xfId="2934"/>
    <cellStyle name="Calc Units (0) 15" xfId="2935"/>
    <cellStyle name="Calc Units (0) 15 2" xfId="2936"/>
    <cellStyle name="Calc Units (0) 16" xfId="2937"/>
    <cellStyle name="Calc Units (0) 16 2" xfId="2938"/>
    <cellStyle name="Calc Units (0) 17" xfId="2939"/>
    <cellStyle name="Calc Units (0) 17 2" xfId="2940"/>
    <cellStyle name="Calc Units (0) 18" xfId="2941"/>
    <cellStyle name="Calc Units (0) 18 2" xfId="2942"/>
    <cellStyle name="Calc Units (0) 19" xfId="2943"/>
    <cellStyle name="Calc Units (0) 19 2" xfId="2944"/>
    <cellStyle name="Calc Units (0) 2" xfId="2945"/>
    <cellStyle name="Calc Units (0) 2 2" xfId="2946"/>
    <cellStyle name="Calc Units (0) 20" xfId="2947"/>
    <cellStyle name="Calc Units (0) 20 2" xfId="2948"/>
    <cellStyle name="Calc Units (0) 21" xfId="2949"/>
    <cellStyle name="Calc Units (0) 21 2" xfId="2950"/>
    <cellStyle name="Calc Units (0) 22" xfId="2951"/>
    <cellStyle name="Calc Units (0) 22 2" xfId="2952"/>
    <cellStyle name="Calc Units (0) 23" xfId="2953"/>
    <cellStyle name="Calc Units (0) 23 2" xfId="2954"/>
    <cellStyle name="Calc Units (0) 24" xfId="2955"/>
    <cellStyle name="Calc Units (0) 24 2" xfId="2956"/>
    <cellStyle name="Calc Units (0) 25" xfId="2957"/>
    <cellStyle name="Calc Units (0) 25 2" xfId="2958"/>
    <cellStyle name="Calc Units (0) 26" xfId="2959"/>
    <cellStyle name="Calc Units (0) 26 2" xfId="2960"/>
    <cellStyle name="Calc Units (0) 27" xfId="2961"/>
    <cellStyle name="Calc Units (0) 27 2" xfId="2962"/>
    <cellStyle name="Calc Units (0) 28" xfId="2963"/>
    <cellStyle name="Calc Units (0) 28 2" xfId="2964"/>
    <cellStyle name="Calc Units (0) 29" xfId="2965"/>
    <cellStyle name="Calc Units (0) 29 2" xfId="2966"/>
    <cellStyle name="Calc Units (0) 3" xfId="2967"/>
    <cellStyle name="Calc Units (0) 3 2" xfId="2968"/>
    <cellStyle name="Calc Units (0) 30" xfId="2969"/>
    <cellStyle name="Calc Units (0) 4" xfId="2970"/>
    <cellStyle name="Calc Units (0) 4 2" xfId="2971"/>
    <cellStyle name="Calc Units (0) 5" xfId="2972"/>
    <cellStyle name="Calc Units (0) 5 2" xfId="2973"/>
    <cellStyle name="Calc Units (0) 6" xfId="2974"/>
    <cellStyle name="Calc Units (0) 6 2" xfId="2975"/>
    <cellStyle name="Calc Units (0) 7" xfId="2976"/>
    <cellStyle name="Calc Units (0) 7 2" xfId="2977"/>
    <cellStyle name="Calc Units (0) 8" xfId="2978"/>
    <cellStyle name="Calc Units (0) 8 2" xfId="2979"/>
    <cellStyle name="Calc Units (0) 9" xfId="2980"/>
    <cellStyle name="Calc Units (0) 9 2" xfId="2981"/>
    <cellStyle name="Calc Units (1)" xfId="2982"/>
    <cellStyle name="Calc Units (1) 10" xfId="2983"/>
    <cellStyle name="Calc Units (1) 10 2" xfId="2984"/>
    <cellStyle name="Calc Units (1) 11" xfId="2985"/>
    <cellStyle name="Calc Units (1) 11 2" xfId="2986"/>
    <cellStyle name="Calc Units (1) 12" xfId="2987"/>
    <cellStyle name="Calc Units (1) 12 2" xfId="2988"/>
    <cellStyle name="Calc Units (1) 13" xfId="2989"/>
    <cellStyle name="Calc Units (1) 13 2" xfId="2990"/>
    <cellStyle name="Calc Units (1) 14" xfId="2991"/>
    <cellStyle name="Calc Units (1) 14 2" xfId="2992"/>
    <cellStyle name="Calc Units (1) 15" xfId="2993"/>
    <cellStyle name="Calc Units (1) 15 2" xfId="2994"/>
    <cellStyle name="Calc Units (1) 16" xfId="2995"/>
    <cellStyle name="Calc Units (1) 16 2" xfId="2996"/>
    <cellStyle name="Calc Units (1) 17" xfId="2997"/>
    <cellStyle name="Calc Units (1) 17 2" xfId="2998"/>
    <cellStyle name="Calc Units (1) 18" xfId="2999"/>
    <cellStyle name="Calc Units (1) 18 2" xfId="3000"/>
    <cellStyle name="Calc Units (1) 19" xfId="3001"/>
    <cellStyle name="Calc Units (1) 19 2" xfId="3002"/>
    <cellStyle name="Calc Units (1) 2" xfId="3003"/>
    <cellStyle name="Calc Units (1) 2 2" xfId="3004"/>
    <cellStyle name="Calc Units (1) 20" xfId="3005"/>
    <cellStyle name="Calc Units (1) 20 2" xfId="3006"/>
    <cellStyle name="Calc Units (1) 21" xfId="3007"/>
    <cellStyle name="Calc Units (1) 21 2" xfId="3008"/>
    <cellStyle name="Calc Units (1) 22" xfId="3009"/>
    <cellStyle name="Calc Units (1) 22 2" xfId="3010"/>
    <cellStyle name="Calc Units (1) 23" xfId="3011"/>
    <cellStyle name="Calc Units (1) 23 2" xfId="3012"/>
    <cellStyle name="Calc Units (1) 24" xfId="3013"/>
    <cellStyle name="Calc Units (1) 24 2" xfId="3014"/>
    <cellStyle name="Calc Units (1) 25" xfId="3015"/>
    <cellStyle name="Calc Units (1) 25 2" xfId="3016"/>
    <cellStyle name="Calc Units (1) 26" xfId="3017"/>
    <cellStyle name="Calc Units (1) 26 2" xfId="3018"/>
    <cellStyle name="Calc Units (1) 27" xfId="3019"/>
    <cellStyle name="Calc Units (1) 27 2" xfId="3020"/>
    <cellStyle name="Calc Units (1) 28" xfId="3021"/>
    <cellStyle name="Calc Units (1) 28 2" xfId="3022"/>
    <cellStyle name="Calc Units (1) 29" xfId="3023"/>
    <cellStyle name="Calc Units (1) 29 2" xfId="3024"/>
    <cellStyle name="Calc Units (1) 3" xfId="3025"/>
    <cellStyle name="Calc Units (1) 3 2" xfId="3026"/>
    <cellStyle name="Calc Units (1) 30" xfId="3027"/>
    <cellStyle name="Calc Units (1) 4" xfId="3028"/>
    <cellStyle name="Calc Units (1) 4 2" xfId="3029"/>
    <cellStyle name="Calc Units (1) 5" xfId="3030"/>
    <cellStyle name="Calc Units (1) 5 2" xfId="3031"/>
    <cellStyle name="Calc Units (1) 6" xfId="3032"/>
    <cellStyle name="Calc Units (1) 6 2" xfId="3033"/>
    <cellStyle name="Calc Units (1) 7" xfId="3034"/>
    <cellStyle name="Calc Units (1) 7 2" xfId="3035"/>
    <cellStyle name="Calc Units (1) 8" xfId="3036"/>
    <cellStyle name="Calc Units (1) 8 2" xfId="3037"/>
    <cellStyle name="Calc Units (1) 9" xfId="3038"/>
    <cellStyle name="Calc Units (1) 9 2" xfId="3039"/>
    <cellStyle name="Calc Units (2)" xfId="3040"/>
    <cellStyle name="Calc Units (2) 10" xfId="3041"/>
    <cellStyle name="Calc Units (2) 10 2" xfId="3042"/>
    <cellStyle name="Calc Units (2) 11" xfId="3043"/>
    <cellStyle name="Calc Units (2) 11 2" xfId="3044"/>
    <cellStyle name="Calc Units (2) 12" xfId="3045"/>
    <cellStyle name="Calc Units (2) 12 2" xfId="3046"/>
    <cellStyle name="Calc Units (2) 13" xfId="3047"/>
    <cellStyle name="Calc Units (2) 13 2" xfId="3048"/>
    <cellStyle name="Calc Units (2) 14" xfId="3049"/>
    <cellStyle name="Calc Units (2) 14 2" xfId="3050"/>
    <cellStyle name="Calc Units (2) 15" xfId="3051"/>
    <cellStyle name="Calc Units (2) 15 2" xfId="3052"/>
    <cellStyle name="Calc Units (2) 16" xfId="3053"/>
    <cellStyle name="Calc Units (2) 16 2" xfId="3054"/>
    <cellStyle name="Calc Units (2) 17" xfId="3055"/>
    <cellStyle name="Calc Units (2) 17 2" xfId="3056"/>
    <cellStyle name="Calc Units (2) 18" xfId="3057"/>
    <cellStyle name="Calc Units (2) 18 2" xfId="3058"/>
    <cellStyle name="Calc Units (2) 19" xfId="3059"/>
    <cellStyle name="Calc Units (2) 19 2" xfId="3060"/>
    <cellStyle name="Calc Units (2) 2" xfId="3061"/>
    <cellStyle name="Calc Units (2) 2 2" xfId="3062"/>
    <cellStyle name="Calc Units (2) 20" xfId="3063"/>
    <cellStyle name="Calc Units (2) 20 2" xfId="3064"/>
    <cellStyle name="Calc Units (2) 21" xfId="3065"/>
    <cellStyle name="Calc Units (2) 21 2" xfId="3066"/>
    <cellStyle name="Calc Units (2) 22" xfId="3067"/>
    <cellStyle name="Calc Units (2) 22 2" xfId="3068"/>
    <cellStyle name="Calc Units (2) 23" xfId="3069"/>
    <cellStyle name="Calc Units (2) 23 2" xfId="3070"/>
    <cellStyle name="Calc Units (2) 24" xfId="3071"/>
    <cellStyle name="Calc Units (2) 24 2" xfId="3072"/>
    <cellStyle name="Calc Units (2) 25" xfId="3073"/>
    <cellStyle name="Calc Units (2) 25 2" xfId="3074"/>
    <cellStyle name="Calc Units (2) 26" xfId="3075"/>
    <cellStyle name="Calc Units (2) 26 2" xfId="3076"/>
    <cellStyle name="Calc Units (2) 27" xfId="3077"/>
    <cellStyle name="Calc Units (2) 27 2" xfId="3078"/>
    <cellStyle name="Calc Units (2) 28" xfId="3079"/>
    <cellStyle name="Calc Units (2) 28 2" xfId="3080"/>
    <cellStyle name="Calc Units (2) 29" xfId="3081"/>
    <cellStyle name="Calc Units (2) 29 2" xfId="3082"/>
    <cellStyle name="Calc Units (2) 3" xfId="3083"/>
    <cellStyle name="Calc Units (2) 3 2" xfId="3084"/>
    <cellStyle name="Calc Units (2) 30" xfId="3085"/>
    <cellStyle name="Calc Units (2) 4" xfId="3086"/>
    <cellStyle name="Calc Units (2) 4 2" xfId="3087"/>
    <cellStyle name="Calc Units (2) 5" xfId="3088"/>
    <cellStyle name="Calc Units (2) 5 2" xfId="3089"/>
    <cellStyle name="Calc Units (2) 6" xfId="3090"/>
    <cellStyle name="Calc Units (2) 6 2" xfId="3091"/>
    <cellStyle name="Calc Units (2) 7" xfId="3092"/>
    <cellStyle name="Calc Units (2) 7 2" xfId="3093"/>
    <cellStyle name="Calc Units (2) 8" xfId="3094"/>
    <cellStyle name="Calc Units (2) 8 2" xfId="3095"/>
    <cellStyle name="Calc Units (2) 9" xfId="3096"/>
    <cellStyle name="Calc Units (2) 9 2" xfId="3097"/>
    <cellStyle name="Calculation 10" xfId="3098"/>
    <cellStyle name="Calculation 11" xfId="3099"/>
    <cellStyle name="Calculation 12" xfId="3100"/>
    <cellStyle name="Calculation 13" xfId="3101"/>
    <cellStyle name="Calculation 14" xfId="3102"/>
    <cellStyle name="Calculation 15" xfId="3103"/>
    <cellStyle name="Calculation 16" xfId="3104"/>
    <cellStyle name="Calculation 17" xfId="3105"/>
    <cellStyle name="Calculation 18" xfId="3106"/>
    <cellStyle name="Calculation 19" xfId="3107"/>
    <cellStyle name="Calculation 2" xfId="3108"/>
    <cellStyle name="Calculation 20" xfId="3109"/>
    <cellStyle name="Calculation 21" xfId="3110"/>
    <cellStyle name="Calculation 22" xfId="3111"/>
    <cellStyle name="Calculation 23" xfId="3112"/>
    <cellStyle name="Calculation 24" xfId="3113"/>
    <cellStyle name="Calculation 25" xfId="3114"/>
    <cellStyle name="Calculation 26" xfId="3115"/>
    <cellStyle name="Calculation 27" xfId="3116"/>
    <cellStyle name="Calculation 28" xfId="3117"/>
    <cellStyle name="Calculation 29" xfId="3118"/>
    <cellStyle name="Calculation 3" xfId="3119"/>
    <cellStyle name="Calculation 30" xfId="3120"/>
    <cellStyle name="Calculation 31" xfId="3121"/>
    <cellStyle name="Calculation 32" xfId="3122"/>
    <cellStyle name="Calculation 33" xfId="3123"/>
    <cellStyle name="Calculation 34" xfId="3124"/>
    <cellStyle name="Calculation 35" xfId="3125"/>
    <cellStyle name="Calculation 36" xfId="3126"/>
    <cellStyle name="Calculation 37" xfId="3127"/>
    <cellStyle name="Calculation 38" xfId="3128"/>
    <cellStyle name="Calculation 39" xfId="3129"/>
    <cellStyle name="Calculation 4" xfId="3130"/>
    <cellStyle name="Calculation 40" xfId="3131"/>
    <cellStyle name="Calculation 41" xfId="3132"/>
    <cellStyle name="Calculation 42" xfId="3133"/>
    <cellStyle name="Calculation 43" xfId="3134"/>
    <cellStyle name="Calculation 5" xfId="3135"/>
    <cellStyle name="Calculation 6" xfId="3136"/>
    <cellStyle name="Calculation 7" xfId="3137"/>
    <cellStyle name="Calculation 8" xfId="3138"/>
    <cellStyle name="Calculation 9" xfId="3139"/>
    <cellStyle name="Check Cell 10" xfId="3140"/>
    <cellStyle name="Check Cell 11" xfId="3141"/>
    <cellStyle name="Check Cell 12" xfId="3142"/>
    <cellStyle name="Check Cell 13" xfId="3143"/>
    <cellStyle name="Check Cell 14" xfId="3144"/>
    <cellStyle name="Check Cell 15" xfId="3145"/>
    <cellStyle name="Check Cell 16" xfId="3146"/>
    <cellStyle name="Check Cell 17" xfId="3147"/>
    <cellStyle name="Check Cell 18" xfId="3148"/>
    <cellStyle name="Check Cell 19" xfId="3149"/>
    <cellStyle name="Check Cell 2" xfId="3150"/>
    <cellStyle name="Check Cell 20" xfId="3151"/>
    <cellStyle name="Check Cell 21" xfId="3152"/>
    <cellStyle name="Check Cell 22" xfId="3153"/>
    <cellStyle name="Check Cell 23" xfId="3154"/>
    <cellStyle name="Check Cell 24" xfId="3155"/>
    <cellStyle name="Check Cell 25" xfId="3156"/>
    <cellStyle name="Check Cell 26" xfId="3157"/>
    <cellStyle name="Check Cell 27" xfId="3158"/>
    <cellStyle name="Check Cell 28" xfId="3159"/>
    <cellStyle name="Check Cell 29" xfId="3160"/>
    <cellStyle name="Check Cell 3" xfId="3161"/>
    <cellStyle name="Check Cell 30" xfId="3162"/>
    <cellStyle name="Check Cell 31" xfId="3163"/>
    <cellStyle name="Check Cell 32" xfId="3164"/>
    <cellStyle name="Check Cell 33" xfId="3165"/>
    <cellStyle name="Check Cell 34" xfId="3166"/>
    <cellStyle name="Check Cell 35" xfId="3167"/>
    <cellStyle name="Check Cell 36" xfId="3168"/>
    <cellStyle name="Check Cell 37" xfId="3169"/>
    <cellStyle name="Check Cell 38" xfId="3170"/>
    <cellStyle name="Check Cell 39" xfId="3171"/>
    <cellStyle name="Check Cell 4" xfId="3172"/>
    <cellStyle name="Check Cell 40" xfId="3173"/>
    <cellStyle name="Check Cell 41" xfId="3174"/>
    <cellStyle name="Check Cell 42" xfId="3175"/>
    <cellStyle name="Check Cell 43" xfId="3176"/>
    <cellStyle name="Check Cell 5" xfId="3177"/>
    <cellStyle name="Check Cell 6" xfId="3178"/>
    <cellStyle name="Check Cell 7" xfId="3179"/>
    <cellStyle name="Check Cell 8" xfId="3180"/>
    <cellStyle name="Check Cell 9" xfId="3181"/>
    <cellStyle name="Comma" xfId="1" builtinId="3"/>
    <cellStyle name="Comma [00]" xfId="3182"/>
    <cellStyle name="Comma [00] 10" xfId="3183"/>
    <cellStyle name="Comma [00] 10 2" xfId="3184"/>
    <cellStyle name="Comma [00] 11" xfId="3185"/>
    <cellStyle name="Comma [00] 11 2" xfId="3186"/>
    <cellStyle name="Comma [00] 12" xfId="3187"/>
    <cellStyle name="Comma [00] 12 2" xfId="3188"/>
    <cellStyle name="Comma [00] 13" xfId="3189"/>
    <cellStyle name="Comma [00] 13 2" xfId="3190"/>
    <cellStyle name="Comma [00] 14" xfId="3191"/>
    <cellStyle name="Comma [00] 14 2" xfId="3192"/>
    <cellStyle name="Comma [00] 15" xfId="3193"/>
    <cellStyle name="Comma [00] 15 2" xfId="3194"/>
    <cellStyle name="Comma [00] 16" xfId="3195"/>
    <cellStyle name="Comma [00] 16 2" xfId="3196"/>
    <cellStyle name="Comma [00] 17" xfId="3197"/>
    <cellStyle name="Comma [00] 17 2" xfId="3198"/>
    <cellStyle name="Comma [00] 18" xfId="3199"/>
    <cellStyle name="Comma [00] 18 2" xfId="3200"/>
    <cellStyle name="Comma [00] 19" xfId="3201"/>
    <cellStyle name="Comma [00] 19 2" xfId="3202"/>
    <cellStyle name="Comma [00] 2" xfId="3203"/>
    <cellStyle name="Comma [00] 2 2" xfId="3204"/>
    <cellStyle name="Comma [00] 20" xfId="3205"/>
    <cellStyle name="Comma [00] 20 2" xfId="3206"/>
    <cellStyle name="Comma [00] 21" xfId="3207"/>
    <cellStyle name="Comma [00] 21 2" xfId="3208"/>
    <cellStyle name="Comma [00] 22" xfId="3209"/>
    <cellStyle name="Comma [00] 22 2" xfId="3210"/>
    <cellStyle name="Comma [00] 23" xfId="3211"/>
    <cellStyle name="Comma [00] 23 2" xfId="3212"/>
    <cellStyle name="Comma [00] 24" xfId="3213"/>
    <cellStyle name="Comma [00] 24 2" xfId="3214"/>
    <cellStyle name="Comma [00] 25" xfId="3215"/>
    <cellStyle name="Comma [00] 25 2" xfId="3216"/>
    <cellStyle name="Comma [00] 26" xfId="3217"/>
    <cellStyle name="Comma [00] 26 2" xfId="3218"/>
    <cellStyle name="Comma [00] 27" xfId="3219"/>
    <cellStyle name="Comma [00] 27 2" xfId="3220"/>
    <cellStyle name="Comma [00] 28" xfId="3221"/>
    <cellStyle name="Comma [00] 28 2" xfId="3222"/>
    <cellStyle name="Comma [00] 29" xfId="3223"/>
    <cellStyle name="Comma [00] 29 2" xfId="3224"/>
    <cellStyle name="Comma [00] 3" xfId="3225"/>
    <cellStyle name="Comma [00] 3 2" xfId="3226"/>
    <cellStyle name="Comma [00] 30" xfId="3227"/>
    <cellStyle name="Comma [00] 4" xfId="3228"/>
    <cellStyle name="Comma [00] 4 2" xfId="3229"/>
    <cellStyle name="Comma [00] 5" xfId="3230"/>
    <cellStyle name="Comma [00] 5 2" xfId="3231"/>
    <cellStyle name="Comma [00] 6" xfId="3232"/>
    <cellStyle name="Comma [00] 6 2" xfId="3233"/>
    <cellStyle name="Comma [00] 7" xfId="3234"/>
    <cellStyle name="Comma [00] 7 2" xfId="3235"/>
    <cellStyle name="Comma [00] 8" xfId="3236"/>
    <cellStyle name="Comma [00] 8 2" xfId="3237"/>
    <cellStyle name="Comma [00] 9" xfId="3238"/>
    <cellStyle name="Comma [00] 9 2" xfId="3239"/>
    <cellStyle name="Comma 0" xfId="3240"/>
    <cellStyle name="Comma 10" xfId="3241"/>
    <cellStyle name="Comma 100" xfId="3242"/>
    <cellStyle name="Comma 100 2" xfId="3243"/>
    <cellStyle name="Comma 101" xfId="3244"/>
    <cellStyle name="Comma 101 2" xfId="3245"/>
    <cellStyle name="Comma 102" xfId="3246"/>
    <cellStyle name="Comma 102 2" xfId="3247"/>
    <cellStyle name="Comma 103" xfId="3248"/>
    <cellStyle name="Comma 103 2" xfId="3249"/>
    <cellStyle name="Comma 104" xfId="3250"/>
    <cellStyle name="Comma 104 2" xfId="3251"/>
    <cellStyle name="Comma 105" xfId="3252"/>
    <cellStyle name="Comma 105 2" xfId="3253"/>
    <cellStyle name="Comma 106" xfId="3254"/>
    <cellStyle name="Comma 106 2" xfId="3255"/>
    <cellStyle name="Comma 107" xfId="3256"/>
    <cellStyle name="Comma 107 2" xfId="3257"/>
    <cellStyle name="Comma 108" xfId="3258"/>
    <cellStyle name="Comma 108 2" xfId="3259"/>
    <cellStyle name="Comma 109" xfId="3260"/>
    <cellStyle name="Comma 109 2" xfId="3261"/>
    <cellStyle name="Comma 11" xfId="3262"/>
    <cellStyle name="Comma 110" xfId="3263"/>
    <cellStyle name="Comma 110 2" xfId="3264"/>
    <cellStyle name="Comma 111" xfId="3265"/>
    <cellStyle name="Comma 111 2" xfId="3266"/>
    <cellStyle name="Comma 112" xfId="3267"/>
    <cellStyle name="Comma 112 2" xfId="3268"/>
    <cellStyle name="Comma 113" xfId="3269"/>
    <cellStyle name="Comma 113 2" xfId="3270"/>
    <cellStyle name="Comma 114" xfId="3271"/>
    <cellStyle name="Comma 114 2" xfId="3272"/>
    <cellStyle name="Comma 115" xfId="3273"/>
    <cellStyle name="Comma 115 2" xfId="3274"/>
    <cellStyle name="Comma 116" xfId="3275"/>
    <cellStyle name="Comma 116 2" xfId="3276"/>
    <cellStyle name="Comma 117" xfId="3277"/>
    <cellStyle name="Comma 117 2" xfId="3278"/>
    <cellStyle name="Comma 118" xfId="3279"/>
    <cellStyle name="Comma 118 2" xfId="3280"/>
    <cellStyle name="Comma 119" xfId="3281"/>
    <cellStyle name="Comma 119 2" xfId="3282"/>
    <cellStyle name="Comma 12" xfId="3283"/>
    <cellStyle name="Comma 120" xfId="3284"/>
    <cellStyle name="Comma 120 2" xfId="3285"/>
    <cellStyle name="Comma 121" xfId="3286"/>
    <cellStyle name="Comma 121 2" xfId="3287"/>
    <cellStyle name="Comma 122" xfId="3288"/>
    <cellStyle name="Comma 122 2" xfId="3289"/>
    <cellStyle name="Comma 123" xfId="3290"/>
    <cellStyle name="Comma 123 2" xfId="3291"/>
    <cellStyle name="Comma 124" xfId="3292"/>
    <cellStyle name="Comma 124 2" xfId="3293"/>
    <cellStyle name="Comma 125" xfId="3294"/>
    <cellStyle name="Comma 125 2" xfId="3295"/>
    <cellStyle name="Comma 126" xfId="3296"/>
    <cellStyle name="Comma 126 2" xfId="3297"/>
    <cellStyle name="Comma 127" xfId="3298"/>
    <cellStyle name="Comma 127 2" xfId="3299"/>
    <cellStyle name="Comma 128" xfId="3300"/>
    <cellStyle name="Comma 128 2" xfId="3301"/>
    <cellStyle name="Comma 129" xfId="3302"/>
    <cellStyle name="Comma 13" xfId="3303"/>
    <cellStyle name="Comma 130" xfId="3304"/>
    <cellStyle name="Comma 131" xfId="3305"/>
    <cellStyle name="Comma 132" xfId="3306"/>
    <cellStyle name="Comma 133" xfId="3307"/>
    <cellStyle name="Comma 134" xfId="3308"/>
    <cellStyle name="Comma 135" xfId="3309"/>
    <cellStyle name="Comma 136" xfId="3310"/>
    <cellStyle name="Comma 137" xfId="3311"/>
    <cellStyle name="Comma 138" xfId="3312"/>
    <cellStyle name="Comma 139" xfId="3313"/>
    <cellStyle name="Comma 14" xfId="3314"/>
    <cellStyle name="Comma 140" xfId="3315"/>
    <cellStyle name="Comma 141" xfId="3316"/>
    <cellStyle name="Comma 142" xfId="3317"/>
    <cellStyle name="Comma 143" xfId="3318"/>
    <cellStyle name="Comma 144" xfId="3319"/>
    <cellStyle name="Comma 145" xfId="3320"/>
    <cellStyle name="Comma 146" xfId="3321"/>
    <cellStyle name="Comma 147" xfId="3322"/>
    <cellStyle name="Comma 148" xfId="3323"/>
    <cellStyle name="Comma 148 2" xfId="3324"/>
    <cellStyle name="Comma 149" xfId="3325"/>
    <cellStyle name="Comma 149 2" xfId="3326"/>
    <cellStyle name="Comma 15" xfId="3327"/>
    <cellStyle name="Comma 150" xfId="3328"/>
    <cellStyle name="Comma 150 2" xfId="3329"/>
    <cellStyle name="Comma 151" xfId="3330"/>
    <cellStyle name="Comma 152" xfId="3331"/>
    <cellStyle name="Comma 152 2" xfId="3332"/>
    <cellStyle name="Comma 16" xfId="3333"/>
    <cellStyle name="Comma 16 2" xfId="3334"/>
    <cellStyle name="Comma 17" xfId="3335"/>
    <cellStyle name="Comma 18" xfId="3336"/>
    <cellStyle name="Comma 18 2" xfId="3337"/>
    <cellStyle name="Comma 19" xfId="3338"/>
    <cellStyle name="Comma 19 2" xfId="3339"/>
    <cellStyle name="Comma 2" xfId="3340"/>
    <cellStyle name="Comma 2 10" xfId="3341"/>
    <cellStyle name="Comma 2 100" xfId="3342"/>
    <cellStyle name="Comma 2 100 2" xfId="3343"/>
    <cellStyle name="Comma 2 101" xfId="3344"/>
    <cellStyle name="Comma 2 101 2" xfId="3345"/>
    <cellStyle name="Comma 2 101 3" xfId="3346"/>
    <cellStyle name="Comma 2 102" xfId="3347"/>
    <cellStyle name="Comma 2 102 2" xfId="3348"/>
    <cellStyle name="Comma 2 11" xfId="3349"/>
    <cellStyle name="Comma 2 12" xfId="3350"/>
    <cellStyle name="Comma 2 13" xfId="3351"/>
    <cellStyle name="Comma 2 14" xfId="3352"/>
    <cellStyle name="Comma 2 15" xfId="3353"/>
    <cellStyle name="Comma 2 15 2" xfId="3354"/>
    <cellStyle name="Comma 2 16" xfId="3355"/>
    <cellStyle name="Comma 2 16 2" xfId="3356"/>
    <cellStyle name="Comma 2 17" xfId="3357"/>
    <cellStyle name="Comma 2 18" xfId="3358"/>
    <cellStyle name="Comma 2 19" xfId="3359"/>
    <cellStyle name="Comma 2 2" xfId="5"/>
    <cellStyle name="Comma 2 2 2" xfId="3360"/>
    <cellStyle name="Comma 2 2 3" xfId="3361"/>
    <cellStyle name="Comma 2 2 4" xfId="3362"/>
    <cellStyle name="Comma 2 2 5" xfId="3363"/>
    <cellStyle name="Comma 2 2 6" xfId="3364"/>
    <cellStyle name="Comma 2 2 7" xfId="3365"/>
    <cellStyle name="Comma 2 2 8" xfId="3366"/>
    <cellStyle name="Comma 2 2_Sheet2" xfId="3367"/>
    <cellStyle name="Comma 2 20" xfId="3368"/>
    <cellStyle name="Comma 2 21" xfId="3369"/>
    <cellStyle name="Comma 2 22" xfId="3370"/>
    <cellStyle name="Comma 2 23" xfId="3371"/>
    <cellStyle name="Comma 2 24" xfId="3372"/>
    <cellStyle name="Comma 2 25" xfId="3373"/>
    <cellStyle name="Comma 2 26" xfId="3374"/>
    <cellStyle name="Comma 2 27" xfId="3375"/>
    <cellStyle name="Comma 2 28" xfId="3376"/>
    <cellStyle name="Comma 2 29" xfId="3377"/>
    <cellStyle name="Comma 2 3" xfId="3378"/>
    <cellStyle name="Comma 2 3 2" xfId="3379"/>
    <cellStyle name="Comma 2 3 3" xfId="3380"/>
    <cellStyle name="Comma 2 3 3 2" xfId="3381"/>
    <cellStyle name="Comma 2 3 4" xfId="3382"/>
    <cellStyle name="Comma 2 30" xfId="3383"/>
    <cellStyle name="Comma 2 31" xfId="3384"/>
    <cellStyle name="Comma 2 32" xfId="3385"/>
    <cellStyle name="Comma 2 33" xfId="3386"/>
    <cellStyle name="Comma 2 34" xfId="3387"/>
    <cellStyle name="Comma 2 35" xfId="3388"/>
    <cellStyle name="Comma 2 36" xfId="3389"/>
    <cellStyle name="Comma 2 37" xfId="3390"/>
    <cellStyle name="Comma 2 38" xfId="3391"/>
    <cellStyle name="Comma 2 39" xfId="3392"/>
    <cellStyle name="Comma 2 4" xfId="3393"/>
    <cellStyle name="Comma 2 40" xfId="3394"/>
    <cellStyle name="Comma 2 41" xfId="3395"/>
    <cellStyle name="Comma 2 42" xfId="3396"/>
    <cellStyle name="Comma 2 43" xfId="3397"/>
    <cellStyle name="Comma 2 44" xfId="3398"/>
    <cellStyle name="Comma 2 45" xfId="3399"/>
    <cellStyle name="Comma 2 46" xfId="3400"/>
    <cellStyle name="Comma 2 47" xfId="3401"/>
    <cellStyle name="Comma 2 48" xfId="3402"/>
    <cellStyle name="Comma 2 48 2" xfId="3403"/>
    <cellStyle name="Comma 2 48 2 2" xfId="3404"/>
    <cellStyle name="Comma 2 48 3" xfId="3405"/>
    <cellStyle name="Comma 2 48 3 2" xfId="3406"/>
    <cellStyle name="Comma 2 48 4" xfId="3407"/>
    <cellStyle name="Comma 2 49" xfId="3408"/>
    <cellStyle name="Comma 2 49 2" xfId="3409"/>
    <cellStyle name="Comma 2 49 2 2" xfId="3410"/>
    <cellStyle name="Comma 2 49 3" xfId="3411"/>
    <cellStyle name="Comma 2 49 3 2" xfId="3412"/>
    <cellStyle name="Comma 2 49 4" xfId="3413"/>
    <cellStyle name="Comma 2 5" xfId="3414"/>
    <cellStyle name="Comma 2 50" xfId="3415"/>
    <cellStyle name="Comma 2 50 2" xfId="3416"/>
    <cellStyle name="Comma 2 50 2 2" xfId="3417"/>
    <cellStyle name="Comma 2 50 3" xfId="3418"/>
    <cellStyle name="Comma 2 50 3 2" xfId="3419"/>
    <cellStyle name="Comma 2 50 4" xfId="3420"/>
    <cellStyle name="Comma 2 51" xfId="3421"/>
    <cellStyle name="Comma 2 51 2" xfId="3422"/>
    <cellStyle name="Comma 2 51 2 2" xfId="3423"/>
    <cellStyle name="Comma 2 51 3" xfId="3424"/>
    <cellStyle name="Comma 2 51 3 2" xfId="3425"/>
    <cellStyle name="Comma 2 51 4" xfId="3426"/>
    <cellStyle name="Comma 2 52" xfId="3427"/>
    <cellStyle name="Comma 2 52 2" xfId="3428"/>
    <cellStyle name="Comma 2 52 2 2" xfId="3429"/>
    <cellStyle name="Comma 2 52 3" xfId="3430"/>
    <cellStyle name="Comma 2 52 3 2" xfId="3431"/>
    <cellStyle name="Comma 2 52 4" xfId="3432"/>
    <cellStyle name="Comma 2 53" xfId="3433"/>
    <cellStyle name="Comma 2 53 2" xfId="3434"/>
    <cellStyle name="Comma 2 53 2 2" xfId="3435"/>
    <cellStyle name="Comma 2 53 3" xfId="3436"/>
    <cellStyle name="Comma 2 53 3 2" xfId="3437"/>
    <cellStyle name="Comma 2 53 4" xfId="3438"/>
    <cellStyle name="Comma 2 54" xfId="3439"/>
    <cellStyle name="Comma 2 54 2" xfId="3440"/>
    <cellStyle name="Comma 2 54 2 2" xfId="3441"/>
    <cellStyle name="Comma 2 54 3" xfId="3442"/>
    <cellStyle name="Comma 2 54 3 2" xfId="3443"/>
    <cellStyle name="Comma 2 54 4" xfId="3444"/>
    <cellStyle name="Comma 2 55" xfId="3445"/>
    <cellStyle name="Comma 2 55 2" xfId="3446"/>
    <cellStyle name="Comma 2 55 2 2" xfId="3447"/>
    <cellStyle name="Comma 2 55 3" xfId="3448"/>
    <cellStyle name="Comma 2 55 3 2" xfId="3449"/>
    <cellStyle name="Comma 2 55 4" xfId="3450"/>
    <cellStyle name="Comma 2 56" xfId="3451"/>
    <cellStyle name="Comma 2 56 2" xfId="3452"/>
    <cellStyle name="Comma 2 56 2 2" xfId="3453"/>
    <cellStyle name="Comma 2 56 3" xfId="3454"/>
    <cellStyle name="Comma 2 56 3 2" xfId="3455"/>
    <cellStyle name="Comma 2 56 4" xfId="3456"/>
    <cellStyle name="Comma 2 57" xfId="3457"/>
    <cellStyle name="Comma 2 57 2" xfId="3458"/>
    <cellStyle name="Comma 2 57 2 2" xfId="3459"/>
    <cellStyle name="Comma 2 57 3" xfId="3460"/>
    <cellStyle name="Comma 2 57 3 2" xfId="3461"/>
    <cellStyle name="Comma 2 57 4" xfId="3462"/>
    <cellStyle name="Comma 2 58" xfId="3463"/>
    <cellStyle name="Comma 2 58 2" xfId="3464"/>
    <cellStyle name="Comma 2 58 2 2" xfId="3465"/>
    <cellStyle name="Comma 2 58 3" xfId="3466"/>
    <cellStyle name="Comma 2 58 3 2" xfId="3467"/>
    <cellStyle name="Comma 2 58 4" xfId="3468"/>
    <cellStyle name="Comma 2 59" xfId="3469"/>
    <cellStyle name="Comma 2 59 2" xfId="3470"/>
    <cellStyle name="Comma 2 59 2 2" xfId="3471"/>
    <cellStyle name="Comma 2 59 3" xfId="3472"/>
    <cellStyle name="Comma 2 59 3 2" xfId="3473"/>
    <cellStyle name="Comma 2 59 4" xfId="3474"/>
    <cellStyle name="Comma 2 6" xfId="3475"/>
    <cellStyle name="Comma 2 60" xfId="3476"/>
    <cellStyle name="Comma 2 60 2" xfId="3477"/>
    <cellStyle name="Comma 2 60 2 2" xfId="3478"/>
    <cellStyle name="Comma 2 60 3" xfId="3479"/>
    <cellStyle name="Comma 2 60 3 2" xfId="3480"/>
    <cellStyle name="Comma 2 60 4" xfId="3481"/>
    <cellStyle name="Comma 2 61" xfId="3482"/>
    <cellStyle name="Comma 2 61 2" xfId="3483"/>
    <cellStyle name="Comma 2 61 2 2" xfId="3484"/>
    <cellStyle name="Comma 2 61 3" xfId="3485"/>
    <cellStyle name="Comma 2 61 3 2" xfId="3486"/>
    <cellStyle name="Comma 2 61 4" xfId="3487"/>
    <cellStyle name="Comma 2 62" xfId="3488"/>
    <cellStyle name="Comma 2 62 2" xfId="3489"/>
    <cellStyle name="Comma 2 62 2 2" xfId="3490"/>
    <cellStyle name="Comma 2 62 3" xfId="3491"/>
    <cellStyle name="Comma 2 63" xfId="3492"/>
    <cellStyle name="Comma 2 63 2" xfId="3493"/>
    <cellStyle name="Comma 2 63 2 2" xfId="3494"/>
    <cellStyle name="Comma 2 63 3" xfId="3495"/>
    <cellStyle name="Comma 2 64" xfId="3496"/>
    <cellStyle name="Comma 2 64 2" xfId="3497"/>
    <cellStyle name="Comma 2 64 2 2" xfId="3498"/>
    <cellStyle name="Comma 2 64 3" xfId="3499"/>
    <cellStyle name="Comma 2 65" xfId="3500"/>
    <cellStyle name="Comma 2 65 2" xfId="3501"/>
    <cellStyle name="Comma 2 65 2 2" xfId="3502"/>
    <cellStyle name="Comma 2 65 3" xfId="3503"/>
    <cellStyle name="Comma 2 66" xfId="3504"/>
    <cellStyle name="Comma 2 66 2" xfId="3505"/>
    <cellStyle name="Comma 2 66 2 2" xfId="3506"/>
    <cellStyle name="Comma 2 66 3" xfId="3507"/>
    <cellStyle name="Comma 2 67" xfId="3508"/>
    <cellStyle name="Comma 2 67 2" xfId="3509"/>
    <cellStyle name="Comma 2 67 2 2" xfId="3510"/>
    <cellStyle name="Comma 2 67 3" xfId="3511"/>
    <cellStyle name="Comma 2 68" xfId="3512"/>
    <cellStyle name="Comma 2 68 2" xfId="3513"/>
    <cellStyle name="Comma 2 68 2 2" xfId="3514"/>
    <cellStyle name="Comma 2 68 3" xfId="3515"/>
    <cellStyle name="Comma 2 69" xfId="3516"/>
    <cellStyle name="Comma 2 69 2" xfId="3517"/>
    <cellStyle name="Comma 2 69 2 2" xfId="3518"/>
    <cellStyle name="Comma 2 69 3" xfId="3519"/>
    <cellStyle name="Comma 2 7" xfId="3520"/>
    <cellStyle name="Comma 2 70" xfId="3521"/>
    <cellStyle name="Comma 2 70 2" xfId="3522"/>
    <cellStyle name="Comma 2 70 2 2" xfId="3523"/>
    <cellStyle name="Comma 2 70 3" xfId="3524"/>
    <cellStyle name="Comma 2 71" xfId="3525"/>
    <cellStyle name="Comma 2 71 2" xfId="3526"/>
    <cellStyle name="Comma 2 71 2 2" xfId="3527"/>
    <cellStyle name="Comma 2 71 3" xfId="3528"/>
    <cellStyle name="Comma 2 72" xfId="3529"/>
    <cellStyle name="Comma 2 72 2" xfId="3530"/>
    <cellStyle name="Comma 2 72 2 2" xfId="3531"/>
    <cellStyle name="Comma 2 72 3" xfId="3532"/>
    <cellStyle name="Comma 2 73" xfId="3533"/>
    <cellStyle name="Comma 2 73 2" xfId="3534"/>
    <cellStyle name="Comma 2 73 2 2" xfId="3535"/>
    <cellStyle name="Comma 2 73 3" xfId="3536"/>
    <cellStyle name="Comma 2 74" xfId="3537"/>
    <cellStyle name="Comma 2 74 2" xfId="3538"/>
    <cellStyle name="Comma 2 74 2 2" xfId="3539"/>
    <cellStyle name="Comma 2 74 3" xfId="3540"/>
    <cellStyle name="Comma 2 75" xfId="3541"/>
    <cellStyle name="Comma 2 75 2" xfId="3542"/>
    <cellStyle name="Comma 2 75 2 2" xfId="3543"/>
    <cellStyle name="Comma 2 75 3" xfId="3544"/>
    <cellStyle name="Comma 2 76" xfId="3545"/>
    <cellStyle name="Comma 2 76 2" xfId="3546"/>
    <cellStyle name="Comma 2 76 2 2" xfId="3547"/>
    <cellStyle name="Comma 2 76 3" xfId="3548"/>
    <cellStyle name="Comma 2 77" xfId="3549"/>
    <cellStyle name="Comma 2 77 2" xfId="3550"/>
    <cellStyle name="Comma 2 77 2 2" xfId="3551"/>
    <cellStyle name="Comma 2 77 3" xfId="3552"/>
    <cellStyle name="Comma 2 78" xfId="3553"/>
    <cellStyle name="Comma 2 78 2" xfId="3554"/>
    <cellStyle name="Comma 2 78 2 2" xfId="3555"/>
    <cellStyle name="Comma 2 78 3" xfId="3556"/>
    <cellStyle name="Comma 2 79" xfId="3557"/>
    <cellStyle name="Comma 2 79 2" xfId="3558"/>
    <cellStyle name="Comma 2 79 2 2" xfId="3559"/>
    <cellStyle name="Comma 2 79 3" xfId="3560"/>
    <cellStyle name="Comma 2 8" xfId="3561"/>
    <cellStyle name="Comma 2 80" xfId="3562"/>
    <cellStyle name="Comma 2 80 2" xfId="3563"/>
    <cellStyle name="Comma 2 80 2 2" xfId="3564"/>
    <cellStyle name="Comma 2 80 3" xfId="3565"/>
    <cellStyle name="Comma 2 81" xfId="3566"/>
    <cellStyle name="Comma 2 81 2" xfId="3567"/>
    <cellStyle name="Comma 2 81 2 2" xfId="3568"/>
    <cellStyle name="Comma 2 81 3" xfId="3569"/>
    <cellStyle name="Comma 2 82" xfId="3570"/>
    <cellStyle name="Comma 2 82 2" xfId="3571"/>
    <cellStyle name="Comma 2 82 2 2" xfId="3572"/>
    <cellStyle name="Comma 2 82 3" xfId="3573"/>
    <cellStyle name="Comma 2 83" xfId="3574"/>
    <cellStyle name="Comma 2 83 2" xfId="3575"/>
    <cellStyle name="Comma 2 83 2 2" xfId="3576"/>
    <cellStyle name="Comma 2 83 3" xfId="3577"/>
    <cellStyle name="Comma 2 84" xfId="3578"/>
    <cellStyle name="Comma 2 84 2" xfId="3579"/>
    <cellStyle name="Comma 2 85" xfId="3580"/>
    <cellStyle name="Comma 2 85 2" xfId="3581"/>
    <cellStyle name="Comma 2 86" xfId="3582"/>
    <cellStyle name="Comma 2 86 2" xfId="3583"/>
    <cellStyle name="Comma 2 87" xfId="3584"/>
    <cellStyle name="Comma 2 87 2" xfId="3585"/>
    <cellStyle name="Comma 2 88" xfId="3586"/>
    <cellStyle name="Comma 2 88 2" xfId="3587"/>
    <cellStyle name="Comma 2 89" xfId="3588"/>
    <cellStyle name="Comma 2 89 2" xfId="3589"/>
    <cellStyle name="Comma 2 9" xfId="3590"/>
    <cellStyle name="Comma 2 90" xfId="3591"/>
    <cellStyle name="Comma 2 90 2" xfId="3592"/>
    <cellStyle name="Comma 2 91" xfId="3593"/>
    <cellStyle name="Comma 2 91 2" xfId="3594"/>
    <cellStyle name="Comma 2 92" xfId="3595"/>
    <cellStyle name="Comma 2 92 2" xfId="3596"/>
    <cellStyle name="Comma 2 93" xfId="3597"/>
    <cellStyle name="Comma 2 93 2" xfId="3598"/>
    <cellStyle name="Comma 2 94" xfId="3599"/>
    <cellStyle name="Comma 2 94 2" xfId="3600"/>
    <cellStyle name="Comma 2 95" xfId="3601"/>
    <cellStyle name="Comma 2 95 2" xfId="3602"/>
    <cellStyle name="Comma 2 96" xfId="3603"/>
    <cellStyle name="Comma 2 96 2" xfId="3604"/>
    <cellStyle name="Comma 2 97" xfId="3605"/>
    <cellStyle name="Comma 2 97 2" xfId="3606"/>
    <cellStyle name="Comma 2 98" xfId="3607"/>
    <cellStyle name="Comma 2 98 2" xfId="3608"/>
    <cellStyle name="Comma 2 99" xfId="3609"/>
    <cellStyle name="Comma 2 99 2" xfId="3610"/>
    <cellStyle name="Comma 2_Annex 2D" xfId="3611"/>
    <cellStyle name="Comma 20" xfId="3612"/>
    <cellStyle name="Comma 20 2" xfId="3613"/>
    <cellStyle name="Comma 21" xfId="3614"/>
    <cellStyle name="Comma 21 2" xfId="3615"/>
    <cellStyle name="Comma 22" xfId="3616"/>
    <cellStyle name="Comma 22 2" xfId="3617"/>
    <cellStyle name="Comma 23" xfId="3618"/>
    <cellStyle name="Comma 23 2" xfId="3619"/>
    <cellStyle name="Comma 23 2 2" xfId="3620"/>
    <cellStyle name="Comma 23 3" xfId="3621"/>
    <cellStyle name="Comma 24" xfId="3622"/>
    <cellStyle name="Comma 24 2" xfId="3623"/>
    <cellStyle name="Comma 25" xfId="3624"/>
    <cellStyle name="Comma 25 2" xfId="3625"/>
    <cellStyle name="Comma 25 2 2" xfId="3626"/>
    <cellStyle name="Comma 25 3" xfId="3627"/>
    <cellStyle name="Comma 26" xfId="3628"/>
    <cellStyle name="Comma 26 2" xfId="3629"/>
    <cellStyle name="Comma 26 2 2" xfId="3630"/>
    <cellStyle name="Comma 26 3" xfId="3631"/>
    <cellStyle name="Comma 27" xfId="3632"/>
    <cellStyle name="Comma 27 2" xfId="3633"/>
    <cellStyle name="Comma 27 2 2" xfId="3634"/>
    <cellStyle name="Comma 27 3" xfId="3635"/>
    <cellStyle name="Comma 28" xfId="3636"/>
    <cellStyle name="Comma 28 2" xfId="3637"/>
    <cellStyle name="Comma 28 2 2" xfId="3638"/>
    <cellStyle name="Comma 28 3" xfId="3639"/>
    <cellStyle name="Comma 29" xfId="3640"/>
    <cellStyle name="Comma 29 2" xfId="3641"/>
    <cellStyle name="Comma 29 2 2" xfId="3642"/>
    <cellStyle name="Comma 29 3" xfId="3643"/>
    <cellStyle name="Comma 3" xfId="3644"/>
    <cellStyle name="Comma 3 11" xfId="3645"/>
    <cellStyle name="Comma 3 11 2" xfId="3646"/>
    <cellStyle name="Comma 3 2" xfId="3647"/>
    <cellStyle name="Comma 3 2 2" xfId="3648"/>
    <cellStyle name="Comma 3 2 3" xfId="3649"/>
    <cellStyle name="Comma 3 2 3 2" xfId="3650"/>
    <cellStyle name="Comma 3 2 4" xfId="3651"/>
    <cellStyle name="Comma 3 25" xfId="3652"/>
    <cellStyle name="Comma 3 3" xfId="3653"/>
    <cellStyle name="Comma 3 3 2" xfId="3654"/>
    <cellStyle name="Comma 3 3 3" xfId="3655"/>
    <cellStyle name="Comma 3 3 3 2" xfId="3656"/>
    <cellStyle name="Comma 3 3 4" xfId="3657"/>
    <cellStyle name="Comma 3 4" xfId="3658"/>
    <cellStyle name="Comma 3 5" xfId="3659"/>
    <cellStyle name="Comma 3 6" xfId="3660"/>
    <cellStyle name="Comma 3 7" xfId="3661"/>
    <cellStyle name="Comma 3 7 2" xfId="3662"/>
    <cellStyle name="Comma 3 8" xfId="3663"/>
    <cellStyle name="Comma 3_Annex 2D" xfId="3664"/>
    <cellStyle name="Comma 30" xfId="3665"/>
    <cellStyle name="Comma 30 2" xfId="3666"/>
    <cellStyle name="Comma 30 2 2" xfId="3667"/>
    <cellStyle name="Comma 30 3" xfId="3668"/>
    <cellStyle name="Comma 31" xfId="3669"/>
    <cellStyle name="Comma 31 2" xfId="3670"/>
    <cellStyle name="Comma 31 2 2" xfId="3671"/>
    <cellStyle name="Comma 31 3" xfId="3672"/>
    <cellStyle name="Comma 32" xfId="3673"/>
    <cellStyle name="Comma 32 2" xfId="3674"/>
    <cellStyle name="Comma 32 2 2" xfId="3675"/>
    <cellStyle name="Comma 32 3" xfId="3676"/>
    <cellStyle name="Comma 33" xfId="3677"/>
    <cellStyle name="Comma 33 2" xfId="3678"/>
    <cellStyle name="Comma 33 2 2" xfId="3679"/>
    <cellStyle name="Comma 33 3" xfId="3680"/>
    <cellStyle name="Comma 34" xfId="3681"/>
    <cellStyle name="Comma 34 2" xfId="3682"/>
    <cellStyle name="Comma 34 2 2" xfId="3683"/>
    <cellStyle name="Comma 34 3" xfId="3684"/>
    <cellStyle name="Comma 35" xfId="3685"/>
    <cellStyle name="Comma 35 2" xfId="3686"/>
    <cellStyle name="Comma 35 2 2" xfId="3687"/>
    <cellStyle name="Comma 35 3" xfId="3688"/>
    <cellStyle name="Comma 36" xfId="3689"/>
    <cellStyle name="Comma 36 2" xfId="3690"/>
    <cellStyle name="Comma 36 2 2" xfId="3691"/>
    <cellStyle name="Comma 36 3" xfId="3692"/>
    <cellStyle name="Comma 37" xfId="3693"/>
    <cellStyle name="Comma 37 2" xfId="3694"/>
    <cellStyle name="Comma 37 2 2" xfId="3695"/>
    <cellStyle name="Comma 37 3" xfId="3696"/>
    <cellStyle name="Comma 38" xfId="3697"/>
    <cellStyle name="Comma 38 2" xfId="3698"/>
    <cellStyle name="Comma 38 2 2" xfId="3699"/>
    <cellStyle name="Comma 38 3" xfId="3700"/>
    <cellStyle name="Comma 39" xfId="3701"/>
    <cellStyle name="Comma 39 2" xfId="3702"/>
    <cellStyle name="Comma 39 2 2" xfId="3703"/>
    <cellStyle name="Comma 39 3" xfId="3704"/>
    <cellStyle name="Comma 4" xfId="3705"/>
    <cellStyle name="Comma 4 2" xfId="3706"/>
    <cellStyle name="Comma 4 2 2" xfId="3707"/>
    <cellStyle name="Comma 4 2 3" xfId="3708"/>
    <cellStyle name="Comma 4 2 4" xfId="3709"/>
    <cellStyle name="Comma 4 3" xfId="3710"/>
    <cellStyle name="Comma 4 3 2" xfId="3711"/>
    <cellStyle name="Comma 4 4" xfId="3712"/>
    <cellStyle name="Comma 4_Annex 2D" xfId="3713"/>
    <cellStyle name="Comma 40" xfId="3714"/>
    <cellStyle name="Comma 40 2" xfId="3715"/>
    <cellStyle name="Comma 40 2 2" xfId="3716"/>
    <cellStyle name="Comma 40 3" xfId="3717"/>
    <cellStyle name="Comma 41" xfId="3718"/>
    <cellStyle name="Comma 41 2" xfId="3719"/>
    <cellStyle name="Comma 41 2 2" xfId="3720"/>
    <cellStyle name="Comma 41 3" xfId="3721"/>
    <cellStyle name="Comma 42" xfId="3722"/>
    <cellStyle name="Comma 42 2" xfId="3723"/>
    <cellStyle name="Comma 42 2 2" xfId="3724"/>
    <cellStyle name="Comma 42 3" xfId="3725"/>
    <cellStyle name="Comma 43" xfId="3726"/>
    <cellStyle name="Comma 43 2" xfId="3727"/>
    <cellStyle name="Comma 43 2 2" xfId="3728"/>
    <cellStyle name="Comma 43 3" xfId="3729"/>
    <cellStyle name="Comma 44" xfId="3730"/>
    <cellStyle name="Comma 44 2" xfId="3731"/>
    <cellStyle name="Comma 44 2 2" xfId="3732"/>
    <cellStyle name="Comma 44 3" xfId="3733"/>
    <cellStyle name="Comma 45" xfId="3734"/>
    <cellStyle name="Comma 45 2" xfId="3735"/>
    <cellStyle name="Comma 45 2 2" xfId="3736"/>
    <cellStyle name="Comma 45 3" xfId="3737"/>
    <cellStyle name="Comma 46" xfId="3738"/>
    <cellStyle name="Comma 46 2" xfId="3739"/>
    <cellStyle name="Comma 46 2 2" xfId="3740"/>
    <cellStyle name="Comma 46 3" xfId="3741"/>
    <cellStyle name="Comma 47" xfId="3742"/>
    <cellStyle name="Comma 47 2" xfId="3743"/>
    <cellStyle name="Comma 47 2 2" xfId="3744"/>
    <cellStyle name="Comma 47 3" xfId="3745"/>
    <cellStyle name="Comma 48" xfId="3746"/>
    <cellStyle name="Comma 48 2" xfId="3747"/>
    <cellStyle name="Comma 48 2 2" xfId="3748"/>
    <cellStyle name="Comma 48 3" xfId="3749"/>
    <cellStyle name="Comma 49" xfId="3750"/>
    <cellStyle name="Comma 49 2" xfId="3751"/>
    <cellStyle name="Comma 49 2 2" xfId="3752"/>
    <cellStyle name="Comma 49 3" xfId="3753"/>
    <cellStyle name="Comma 5" xfId="3754"/>
    <cellStyle name="Comma 5 2" xfId="3755"/>
    <cellStyle name="Comma 5 2 2" xfId="3756"/>
    <cellStyle name="Comma 5 2 2 2" xfId="3757"/>
    <cellStyle name="Comma 5 3" xfId="3758"/>
    <cellStyle name="Comma 5 3 2" xfId="3759"/>
    <cellStyle name="Comma 5 3 2 2" xfId="3760"/>
    <cellStyle name="Comma 5 3 3" xfId="3761"/>
    <cellStyle name="Comma 5 3 3 2" xfId="3762"/>
    <cellStyle name="Comma 5 3 4" xfId="3763"/>
    <cellStyle name="Comma 5 4" xfId="3764"/>
    <cellStyle name="Comma 50" xfId="3765"/>
    <cellStyle name="Comma 50 2" xfId="3766"/>
    <cellStyle name="Comma 50 2 2" xfId="3767"/>
    <cellStyle name="Comma 50 3" xfId="3768"/>
    <cellStyle name="Comma 51" xfId="3769"/>
    <cellStyle name="Comma 51 2" xfId="3770"/>
    <cellStyle name="Comma 51 2 2" xfId="3771"/>
    <cellStyle name="Comma 51 3" xfId="3772"/>
    <cellStyle name="Comma 52" xfId="3773"/>
    <cellStyle name="Comma 52 2" xfId="3774"/>
    <cellStyle name="Comma 52 2 2" xfId="3775"/>
    <cellStyle name="Comma 52 3" xfId="3776"/>
    <cellStyle name="Comma 53" xfId="3777"/>
    <cellStyle name="Comma 53 2" xfId="3778"/>
    <cellStyle name="Comma 53 2 2" xfId="3779"/>
    <cellStyle name="Comma 53 3" xfId="3780"/>
    <cellStyle name="Comma 54" xfId="3781"/>
    <cellStyle name="Comma 54 2" xfId="3782"/>
    <cellStyle name="Comma 54 2 2" xfId="3783"/>
    <cellStyle name="Comma 54 3" xfId="3784"/>
    <cellStyle name="Comma 55" xfId="3785"/>
    <cellStyle name="Comma 55 2" xfId="3786"/>
    <cellStyle name="Comma 55 2 2" xfId="3787"/>
    <cellStyle name="Comma 55 3" xfId="3788"/>
    <cellStyle name="Comma 56" xfId="3789"/>
    <cellStyle name="Comma 57" xfId="3790"/>
    <cellStyle name="Comma 57 2" xfId="3791"/>
    <cellStyle name="Comma 57 2 2" xfId="3792"/>
    <cellStyle name="Comma 57 3" xfId="3793"/>
    <cellStyle name="Comma 58" xfId="3794"/>
    <cellStyle name="Comma 58 2" xfId="3795"/>
    <cellStyle name="Comma 58 2 2" xfId="3796"/>
    <cellStyle name="Comma 58 3" xfId="3797"/>
    <cellStyle name="Comma 59" xfId="3798"/>
    <cellStyle name="Comma 59 2" xfId="3799"/>
    <cellStyle name="Comma 6" xfId="3800"/>
    <cellStyle name="Comma 6 2" xfId="3801"/>
    <cellStyle name="Comma 60" xfId="3802"/>
    <cellStyle name="Comma 60 2" xfId="3803"/>
    <cellStyle name="Comma 61" xfId="3804"/>
    <cellStyle name="Comma 61 2" xfId="3805"/>
    <cellStyle name="Comma 62" xfId="3806"/>
    <cellStyle name="Comma 62 2" xfId="3807"/>
    <cellStyle name="Comma 63" xfId="3808"/>
    <cellStyle name="Comma 63 2" xfId="3809"/>
    <cellStyle name="Comma 64" xfId="3810"/>
    <cellStyle name="Comma 64 2" xfId="3811"/>
    <cellStyle name="Comma 65" xfId="3812"/>
    <cellStyle name="Comma 65 2" xfId="3813"/>
    <cellStyle name="Comma 66" xfId="3814"/>
    <cellStyle name="Comma 66 2" xfId="3815"/>
    <cellStyle name="Comma 67" xfId="3816"/>
    <cellStyle name="Comma 67 2" xfId="3817"/>
    <cellStyle name="Comma 68" xfId="3818"/>
    <cellStyle name="Comma 68 2" xfId="3819"/>
    <cellStyle name="Comma 69" xfId="3820"/>
    <cellStyle name="Comma 69 2" xfId="3821"/>
    <cellStyle name="Comma 7" xfId="3822"/>
    <cellStyle name="Comma 7 2" xfId="3823"/>
    <cellStyle name="Comma 7 3" xfId="3824"/>
    <cellStyle name="Comma 7 4" xfId="3825"/>
    <cellStyle name="Comma 70" xfId="3826"/>
    <cellStyle name="Comma 70 2" xfId="3827"/>
    <cellStyle name="Comma 71" xfId="3828"/>
    <cellStyle name="Comma 71 2" xfId="3829"/>
    <cellStyle name="Comma 72" xfId="3830"/>
    <cellStyle name="Comma 72 2" xfId="3831"/>
    <cellStyle name="Comma 73" xfId="3832"/>
    <cellStyle name="Comma 73 2" xfId="3833"/>
    <cellStyle name="Comma 74" xfId="3834"/>
    <cellStyle name="Comma 74 2" xfId="3835"/>
    <cellStyle name="Comma 75" xfId="3836"/>
    <cellStyle name="Comma 75 2" xfId="3837"/>
    <cellStyle name="Comma 76" xfId="3838"/>
    <cellStyle name="Comma 76 2" xfId="3839"/>
    <cellStyle name="Comma 77" xfId="3840"/>
    <cellStyle name="Comma 77 2" xfId="3841"/>
    <cellStyle name="Comma 78" xfId="3842"/>
    <cellStyle name="Comma 78 2" xfId="3843"/>
    <cellStyle name="Comma 79" xfId="3844"/>
    <cellStyle name="Comma 79 2" xfId="3845"/>
    <cellStyle name="Comma 8" xfId="3846"/>
    <cellStyle name="Comma 8 2" xfId="3847"/>
    <cellStyle name="Comma 80" xfId="3848"/>
    <cellStyle name="Comma 80 2" xfId="3849"/>
    <cellStyle name="Comma 81" xfId="3850"/>
    <cellStyle name="Comma 81 2" xfId="3851"/>
    <cellStyle name="Comma 82" xfId="3852"/>
    <cellStyle name="Comma 82 2" xfId="3853"/>
    <cellStyle name="Comma 83" xfId="3854"/>
    <cellStyle name="Comma 83 2" xfId="3855"/>
    <cellStyle name="Comma 84" xfId="3856"/>
    <cellStyle name="Comma 84 2" xfId="3857"/>
    <cellStyle name="Comma 85" xfId="3858"/>
    <cellStyle name="Comma 85 2" xfId="3859"/>
    <cellStyle name="Comma 86" xfId="3860"/>
    <cellStyle name="Comma 86 2" xfId="3861"/>
    <cellStyle name="Comma 87" xfId="3862"/>
    <cellStyle name="Comma 87 2" xfId="3863"/>
    <cellStyle name="Comma 88" xfId="3864"/>
    <cellStyle name="Comma 88 2" xfId="3865"/>
    <cellStyle name="Comma 88 2 2" xfId="3866"/>
    <cellStyle name="Comma 88 3" xfId="3867"/>
    <cellStyle name="Comma 89" xfId="3868"/>
    <cellStyle name="Comma 89 2" xfId="3869"/>
    <cellStyle name="Comma 89 2 2" xfId="3870"/>
    <cellStyle name="Comma 89 3" xfId="3871"/>
    <cellStyle name="Comma 9" xfId="3872"/>
    <cellStyle name="Comma 90" xfId="3873"/>
    <cellStyle name="Comma 90 2" xfId="3874"/>
    <cellStyle name="Comma 91" xfId="3875"/>
    <cellStyle name="Comma 91 2" xfId="3876"/>
    <cellStyle name="Comma 92" xfId="3877"/>
    <cellStyle name="Comma 92 2" xfId="3878"/>
    <cellStyle name="Comma 93" xfId="3879"/>
    <cellStyle name="Comma 93 2" xfId="3880"/>
    <cellStyle name="Comma 94" xfId="3881"/>
    <cellStyle name="Comma 94 2" xfId="3882"/>
    <cellStyle name="Comma 95" xfId="3883"/>
    <cellStyle name="Comma 95 2" xfId="3884"/>
    <cellStyle name="Comma 96" xfId="3885"/>
    <cellStyle name="Comma 96 2" xfId="3886"/>
    <cellStyle name="Comma 97" xfId="3887"/>
    <cellStyle name="Comma 97 2" xfId="3888"/>
    <cellStyle name="Comma 98" xfId="3889"/>
    <cellStyle name="Comma 98 2" xfId="3890"/>
    <cellStyle name="Comma 99" xfId="3891"/>
    <cellStyle name="Comma 99 2" xfId="3892"/>
    <cellStyle name="Convergence" xfId="3893"/>
    <cellStyle name="Convergence 10" xfId="3894"/>
    <cellStyle name="Convergence 10 2" xfId="3895"/>
    <cellStyle name="Convergence 11" xfId="3896"/>
    <cellStyle name="Convergence 11 2" xfId="3897"/>
    <cellStyle name="Convergence 12" xfId="3898"/>
    <cellStyle name="Convergence 12 2" xfId="3899"/>
    <cellStyle name="Convergence 13" xfId="3900"/>
    <cellStyle name="Convergence 13 2" xfId="3901"/>
    <cellStyle name="Convergence 14" xfId="3902"/>
    <cellStyle name="Convergence 14 2" xfId="3903"/>
    <cellStyle name="Convergence 15" xfId="3904"/>
    <cellStyle name="Convergence 15 2" xfId="3905"/>
    <cellStyle name="Convergence 16" xfId="3906"/>
    <cellStyle name="Convergence 16 2" xfId="3907"/>
    <cellStyle name="Convergence 17" xfId="3908"/>
    <cellStyle name="Convergence 17 2" xfId="3909"/>
    <cellStyle name="Convergence 18" xfId="3910"/>
    <cellStyle name="Convergence 18 2" xfId="3911"/>
    <cellStyle name="Convergence 19" xfId="3912"/>
    <cellStyle name="Convergence 19 2" xfId="3913"/>
    <cellStyle name="Convergence 2" xfId="3914"/>
    <cellStyle name="Convergence 2 2" xfId="3915"/>
    <cellStyle name="Convergence 20" xfId="3916"/>
    <cellStyle name="Convergence 20 2" xfId="3917"/>
    <cellStyle name="Convergence 21" xfId="3918"/>
    <cellStyle name="Convergence 21 2" xfId="3919"/>
    <cellStyle name="Convergence 22" xfId="3920"/>
    <cellStyle name="Convergence 22 2" xfId="3921"/>
    <cellStyle name="Convergence 23" xfId="3922"/>
    <cellStyle name="Convergence 23 2" xfId="3923"/>
    <cellStyle name="Convergence 24" xfId="3924"/>
    <cellStyle name="Convergence 24 2" xfId="3925"/>
    <cellStyle name="Convergence 25" xfId="3926"/>
    <cellStyle name="Convergence 25 2" xfId="3927"/>
    <cellStyle name="Convergence 26" xfId="3928"/>
    <cellStyle name="Convergence 26 2" xfId="3929"/>
    <cellStyle name="Convergence 27" xfId="3930"/>
    <cellStyle name="Convergence 27 2" xfId="3931"/>
    <cellStyle name="Convergence 28" xfId="3932"/>
    <cellStyle name="Convergence 28 2" xfId="3933"/>
    <cellStyle name="Convergence 29" xfId="3934"/>
    <cellStyle name="Convergence 29 2" xfId="3935"/>
    <cellStyle name="Convergence 3" xfId="3936"/>
    <cellStyle name="Convergence 3 2" xfId="3937"/>
    <cellStyle name="Convergence 30" xfId="3938"/>
    <cellStyle name="Convergence 4" xfId="3939"/>
    <cellStyle name="Convergence 4 2" xfId="3940"/>
    <cellStyle name="Convergence 5" xfId="3941"/>
    <cellStyle name="Convergence 5 2" xfId="3942"/>
    <cellStyle name="Convergence 6" xfId="3943"/>
    <cellStyle name="Convergence 6 2" xfId="3944"/>
    <cellStyle name="Convergence 7" xfId="3945"/>
    <cellStyle name="Convergence 7 2" xfId="3946"/>
    <cellStyle name="Convergence 8" xfId="3947"/>
    <cellStyle name="Convergence 8 2" xfId="3948"/>
    <cellStyle name="Convergence 9" xfId="3949"/>
    <cellStyle name="Convergence 9 2" xfId="3950"/>
    <cellStyle name="Currency [£]" xfId="3951"/>
    <cellStyle name="Currency [00]" xfId="3952"/>
    <cellStyle name="Currency [00] 10" xfId="3953"/>
    <cellStyle name="Currency [00] 10 2" xfId="3954"/>
    <cellStyle name="Currency [00] 11" xfId="3955"/>
    <cellStyle name="Currency [00] 11 2" xfId="3956"/>
    <cellStyle name="Currency [00] 12" xfId="3957"/>
    <cellStyle name="Currency [00] 12 2" xfId="3958"/>
    <cellStyle name="Currency [00] 13" xfId="3959"/>
    <cellStyle name="Currency [00] 13 2" xfId="3960"/>
    <cellStyle name="Currency [00] 14" xfId="3961"/>
    <cellStyle name="Currency [00] 14 2" xfId="3962"/>
    <cellStyle name="Currency [00] 15" xfId="3963"/>
    <cellStyle name="Currency [00] 15 2" xfId="3964"/>
    <cellStyle name="Currency [00] 16" xfId="3965"/>
    <cellStyle name="Currency [00] 16 2" xfId="3966"/>
    <cellStyle name="Currency [00] 17" xfId="3967"/>
    <cellStyle name="Currency [00] 17 2" xfId="3968"/>
    <cellStyle name="Currency [00] 18" xfId="3969"/>
    <cellStyle name="Currency [00] 18 2" xfId="3970"/>
    <cellStyle name="Currency [00] 19" xfId="3971"/>
    <cellStyle name="Currency [00] 19 2" xfId="3972"/>
    <cellStyle name="Currency [00] 2" xfId="3973"/>
    <cellStyle name="Currency [00] 2 2" xfId="3974"/>
    <cellStyle name="Currency [00] 20" xfId="3975"/>
    <cellStyle name="Currency [00] 20 2" xfId="3976"/>
    <cellStyle name="Currency [00] 21" xfId="3977"/>
    <cellStyle name="Currency [00] 21 2" xfId="3978"/>
    <cellStyle name="Currency [00] 22" xfId="3979"/>
    <cellStyle name="Currency [00] 22 2" xfId="3980"/>
    <cellStyle name="Currency [00] 23" xfId="3981"/>
    <cellStyle name="Currency [00] 23 2" xfId="3982"/>
    <cellStyle name="Currency [00] 24" xfId="3983"/>
    <cellStyle name="Currency [00] 24 2" xfId="3984"/>
    <cellStyle name="Currency [00] 25" xfId="3985"/>
    <cellStyle name="Currency [00] 25 2" xfId="3986"/>
    <cellStyle name="Currency [00] 26" xfId="3987"/>
    <cellStyle name="Currency [00] 26 2" xfId="3988"/>
    <cellStyle name="Currency [00] 27" xfId="3989"/>
    <cellStyle name="Currency [00] 27 2" xfId="3990"/>
    <cellStyle name="Currency [00] 28" xfId="3991"/>
    <cellStyle name="Currency [00] 28 2" xfId="3992"/>
    <cellStyle name="Currency [00] 29" xfId="3993"/>
    <cellStyle name="Currency [00] 29 2" xfId="3994"/>
    <cellStyle name="Currency [00] 3" xfId="3995"/>
    <cellStyle name="Currency [00] 3 2" xfId="3996"/>
    <cellStyle name="Currency [00] 30" xfId="3997"/>
    <cellStyle name="Currency [00] 4" xfId="3998"/>
    <cellStyle name="Currency [00] 4 2" xfId="3999"/>
    <cellStyle name="Currency [00] 5" xfId="4000"/>
    <cellStyle name="Currency [00] 5 2" xfId="4001"/>
    <cellStyle name="Currency [00] 6" xfId="4002"/>
    <cellStyle name="Currency [00] 6 2" xfId="4003"/>
    <cellStyle name="Currency [00] 7" xfId="4004"/>
    <cellStyle name="Currency [00] 7 2" xfId="4005"/>
    <cellStyle name="Currency [00] 8" xfId="4006"/>
    <cellStyle name="Currency [00] 8 2" xfId="4007"/>
    <cellStyle name="Currency [00] 9" xfId="4008"/>
    <cellStyle name="Currency [00] 9 2" xfId="4009"/>
    <cellStyle name="Currency 0" xfId="4010"/>
    <cellStyle name="Currency 10" xfId="4011"/>
    <cellStyle name="Currency 10 2" xfId="4012"/>
    <cellStyle name="Currency 11" xfId="4013"/>
    <cellStyle name="Currency 11 2" xfId="4014"/>
    <cellStyle name="Currency 12" xfId="4015"/>
    <cellStyle name="Currency 12 2" xfId="4016"/>
    <cellStyle name="Currency 13" xfId="4017"/>
    <cellStyle name="Currency 13 2" xfId="4018"/>
    <cellStyle name="Currency 14" xfId="4019"/>
    <cellStyle name="Currency 14 2" xfId="4020"/>
    <cellStyle name="Currency 15" xfId="4021"/>
    <cellStyle name="Currency 15 2" xfId="4022"/>
    <cellStyle name="Currency 16" xfId="4023"/>
    <cellStyle name="Currency 16 2" xfId="4024"/>
    <cellStyle name="Currency 17" xfId="4025"/>
    <cellStyle name="Currency 17 2" xfId="4026"/>
    <cellStyle name="Currency 18" xfId="4027"/>
    <cellStyle name="Currency 18 2" xfId="4028"/>
    <cellStyle name="Currency 19" xfId="4029"/>
    <cellStyle name="Currency 19 2" xfId="4030"/>
    <cellStyle name="Currency 2" xfId="4031"/>
    <cellStyle name="Currency 2 2" xfId="4"/>
    <cellStyle name="Currency 2 2 2" xfId="4032"/>
    <cellStyle name="Currency 2 2 3" xfId="4033"/>
    <cellStyle name="Currency 2 3" xfId="4034"/>
    <cellStyle name="Currency 2 3 2" xfId="4035"/>
    <cellStyle name="Currency 2 3 2 2" xfId="4036"/>
    <cellStyle name="Currency 2 3 3" xfId="4037"/>
    <cellStyle name="Currency 2 4" xfId="4038"/>
    <cellStyle name="Currency 2 4 2" xfId="4039"/>
    <cellStyle name="Currency 2 4 2 2" xfId="4040"/>
    <cellStyle name="Currency 2 4 3" xfId="4041"/>
    <cellStyle name="Currency 2 5" xfId="4042"/>
    <cellStyle name="Currency 2 5 2" xfId="4043"/>
    <cellStyle name="Currency 2 6" xfId="4044"/>
    <cellStyle name="Currency 2 6 2" xfId="4045"/>
    <cellStyle name="Currency 2_Annex 2D" xfId="4046"/>
    <cellStyle name="Currency 20" xfId="4047"/>
    <cellStyle name="Currency 20 2" xfId="4048"/>
    <cellStyle name="Currency 21" xfId="4049"/>
    <cellStyle name="Currency 21 2" xfId="4050"/>
    <cellStyle name="Currency 22" xfId="4051"/>
    <cellStyle name="Currency 22 2" xfId="4052"/>
    <cellStyle name="Currency 23" xfId="4053"/>
    <cellStyle name="Currency 23 2" xfId="4054"/>
    <cellStyle name="Currency 24" xfId="4055"/>
    <cellStyle name="Currency 24 2" xfId="4056"/>
    <cellStyle name="Currency 25" xfId="4057"/>
    <cellStyle name="Currency 25 2" xfId="4058"/>
    <cellStyle name="Currency 26" xfId="4059"/>
    <cellStyle name="Currency 26 2" xfId="4060"/>
    <cellStyle name="Currency 27" xfId="4061"/>
    <cellStyle name="Currency 27 2" xfId="4062"/>
    <cellStyle name="Currency 28" xfId="4063"/>
    <cellStyle name="Currency 28 2" xfId="4064"/>
    <cellStyle name="Currency 29" xfId="4065"/>
    <cellStyle name="Currency 29 2" xfId="4066"/>
    <cellStyle name="Currency 3" xfId="4067"/>
    <cellStyle name="Currency 3 2" xfId="4068"/>
    <cellStyle name="Currency 30" xfId="4069"/>
    <cellStyle name="Currency 30 2" xfId="4070"/>
    <cellStyle name="Currency 31" xfId="4071"/>
    <cellStyle name="Currency 31 2" xfId="4072"/>
    <cellStyle name="Currency 32" xfId="4073"/>
    <cellStyle name="Currency 32 2" xfId="4074"/>
    <cellStyle name="Currency 33" xfId="4075"/>
    <cellStyle name="Currency 33 2" xfId="4076"/>
    <cellStyle name="Currency 34" xfId="4077"/>
    <cellStyle name="Currency 34 2" xfId="4078"/>
    <cellStyle name="Currency 35" xfId="4079"/>
    <cellStyle name="Currency 35 2" xfId="4080"/>
    <cellStyle name="Currency 36" xfId="4081"/>
    <cellStyle name="Currency 36 2" xfId="4082"/>
    <cellStyle name="Currency 37" xfId="4083"/>
    <cellStyle name="Currency 38" xfId="4084"/>
    <cellStyle name="Currency 39" xfId="4085"/>
    <cellStyle name="Currency 4" xfId="4086"/>
    <cellStyle name="Currency 4 2" xfId="4087"/>
    <cellStyle name="Currency 40" xfId="4088"/>
    <cellStyle name="Currency 41" xfId="4089"/>
    <cellStyle name="Currency 42" xfId="4090"/>
    <cellStyle name="Currency 43" xfId="4091"/>
    <cellStyle name="Currency 44" xfId="4092"/>
    <cellStyle name="Currency 45" xfId="4093"/>
    <cellStyle name="Currency 46" xfId="4094"/>
    <cellStyle name="Currency 47" xfId="4095"/>
    <cellStyle name="Currency 48" xfId="4096"/>
    <cellStyle name="Currency 49" xfId="4097"/>
    <cellStyle name="Currency 5" xfId="4098"/>
    <cellStyle name="Currency 5 2" xfId="4099"/>
    <cellStyle name="Currency 50" xfId="4100"/>
    <cellStyle name="Currency 51" xfId="4101"/>
    <cellStyle name="Currency 52" xfId="4102"/>
    <cellStyle name="Currency 53" xfId="4103"/>
    <cellStyle name="Currency 54" xfId="4104"/>
    <cellStyle name="Currency 55" xfId="4105"/>
    <cellStyle name="Currency 56" xfId="4106"/>
    <cellStyle name="Currency 6" xfId="4107"/>
    <cellStyle name="Currency 6 2" xfId="4108"/>
    <cellStyle name="Currency 7" xfId="4109"/>
    <cellStyle name="Currency 7 2" xfId="4110"/>
    <cellStyle name="Currency 8" xfId="4111"/>
    <cellStyle name="Currency 8 2" xfId="4112"/>
    <cellStyle name="Currency 9" xfId="4113"/>
    <cellStyle name="Currency 9 2" xfId="4114"/>
    <cellStyle name="Data" xfId="4115"/>
    <cellStyle name="Data 10" xfId="4116"/>
    <cellStyle name="Data 11" xfId="4117"/>
    <cellStyle name="Data 12" xfId="4118"/>
    <cellStyle name="Data 13" xfId="4119"/>
    <cellStyle name="Data 14" xfId="4120"/>
    <cellStyle name="Data 15" xfId="4121"/>
    <cellStyle name="Data 16" xfId="4122"/>
    <cellStyle name="Data 17" xfId="4123"/>
    <cellStyle name="Data 18" xfId="4124"/>
    <cellStyle name="Data 19" xfId="4125"/>
    <cellStyle name="Data 2" xfId="4126"/>
    <cellStyle name="Data 20" xfId="4127"/>
    <cellStyle name="Data 21" xfId="4128"/>
    <cellStyle name="Data 22" xfId="4129"/>
    <cellStyle name="Data 23" xfId="4130"/>
    <cellStyle name="Data 24" xfId="4131"/>
    <cellStyle name="Data 25" xfId="4132"/>
    <cellStyle name="Data 26" xfId="4133"/>
    <cellStyle name="Data 27" xfId="4134"/>
    <cellStyle name="Data 28" xfId="4135"/>
    <cellStyle name="Data 29" xfId="4136"/>
    <cellStyle name="Data 3" xfId="4137"/>
    <cellStyle name="Data 30" xfId="4138"/>
    <cellStyle name="Data 31" xfId="4139"/>
    <cellStyle name="Data 4" xfId="4140"/>
    <cellStyle name="Data 5" xfId="4141"/>
    <cellStyle name="Data 6" xfId="4142"/>
    <cellStyle name="Data 7" xfId="4143"/>
    <cellStyle name="Data 8" xfId="4144"/>
    <cellStyle name="Data 9" xfId="4145"/>
    <cellStyle name="Date" xfId="4146"/>
    <cellStyle name="Date Aligned" xfId="4147"/>
    <cellStyle name="Date Short" xfId="4148"/>
    <cellStyle name="Date_FMI" xfId="4149"/>
    <cellStyle name="DELTA" xfId="4150"/>
    <cellStyle name="DELTA 10" xfId="4151"/>
    <cellStyle name="DELTA 11" xfId="4152"/>
    <cellStyle name="DELTA 12" xfId="4153"/>
    <cellStyle name="DELTA 13" xfId="4154"/>
    <cellStyle name="DELTA 14" xfId="4155"/>
    <cellStyle name="DELTA 15" xfId="4156"/>
    <cellStyle name="DELTA 16" xfId="4157"/>
    <cellStyle name="DELTA 17" xfId="4158"/>
    <cellStyle name="DELTA 18" xfId="4159"/>
    <cellStyle name="DELTA 19" xfId="4160"/>
    <cellStyle name="DELTA 2" xfId="4161"/>
    <cellStyle name="DELTA 20" xfId="4162"/>
    <cellStyle name="DELTA 21" xfId="4163"/>
    <cellStyle name="DELTA 22" xfId="4164"/>
    <cellStyle name="DELTA 23" xfId="4165"/>
    <cellStyle name="DELTA 24" xfId="4166"/>
    <cellStyle name="DELTA 25" xfId="4167"/>
    <cellStyle name="DELTA 26" xfId="4168"/>
    <cellStyle name="DELTA 27" xfId="4169"/>
    <cellStyle name="DELTA 28" xfId="4170"/>
    <cellStyle name="DELTA 29" xfId="4171"/>
    <cellStyle name="DELTA 3" xfId="4172"/>
    <cellStyle name="DELTA 4" xfId="4173"/>
    <cellStyle name="DELTA 5" xfId="4174"/>
    <cellStyle name="DELTA 6" xfId="4175"/>
    <cellStyle name="DELTA 7" xfId="4176"/>
    <cellStyle name="DELTA 8" xfId="4177"/>
    <cellStyle name="DELTA 9" xfId="4178"/>
    <cellStyle name="Dotted Line" xfId="4179"/>
    <cellStyle name="Enter Currency (0)" xfId="4180"/>
    <cellStyle name="Enter Currency (0) 10" xfId="4181"/>
    <cellStyle name="Enter Currency (0) 10 2" xfId="4182"/>
    <cellStyle name="Enter Currency (0) 11" xfId="4183"/>
    <cellStyle name="Enter Currency (0) 11 2" xfId="4184"/>
    <cellStyle name="Enter Currency (0) 12" xfId="4185"/>
    <cellStyle name="Enter Currency (0) 12 2" xfId="4186"/>
    <cellStyle name="Enter Currency (0) 13" xfId="4187"/>
    <cellStyle name="Enter Currency (0) 13 2" xfId="4188"/>
    <cellStyle name="Enter Currency (0) 14" xfId="4189"/>
    <cellStyle name="Enter Currency (0) 14 2" xfId="4190"/>
    <cellStyle name="Enter Currency (0) 15" xfId="4191"/>
    <cellStyle name="Enter Currency (0) 15 2" xfId="4192"/>
    <cellStyle name="Enter Currency (0) 16" xfId="4193"/>
    <cellStyle name="Enter Currency (0) 16 2" xfId="4194"/>
    <cellStyle name="Enter Currency (0) 17" xfId="4195"/>
    <cellStyle name="Enter Currency (0) 17 2" xfId="4196"/>
    <cellStyle name="Enter Currency (0) 18" xfId="4197"/>
    <cellStyle name="Enter Currency (0) 18 2" xfId="4198"/>
    <cellStyle name="Enter Currency (0) 19" xfId="4199"/>
    <cellStyle name="Enter Currency (0) 19 2" xfId="4200"/>
    <cellStyle name="Enter Currency (0) 2" xfId="4201"/>
    <cellStyle name="Enter Currency (0) 2 2" xfId="4202"/>
    <cellStyle name="Enter Currency (0) 20" xfId="4203"/>
    <cellStyle name="Enter Currency (0) 20 2" xfId="4204"/>
    <cellStyle name="Enter Currency (0) 21" xfId="4205"/>
    <cellStyle name="Enter Currency (0) 21 2" xfId="4206"/>
    <cellStyle name="Enter Currency (0) 22" xfId="4207"/>
    <cellStyle name="Enter Currency (0) 22 2" xfId="4208"/>
    <cellStyle name="Enter Currency (0) 23" xfId="4209"/>
    <cellStyle name="Enter Currency (0) 23 2" xfId="4210"/>
    <cellStyle name="Enter Currency (0) 24" xfId="4211"/>
    <cellStyle name="Enter Currency (0) 24 2" xfId="4212"/>
    <cellStyle name="Enter Currency (0) 25" xfId="4213"/>
    <cellStyle name="Enter Currency (0) 25 2" xfId="4214"/>
    <cellStyle name="Enter Currency (0) 26" xfId="4215"/>
    <cellStyle name="Enter Currency (0) 26 2" xfId="4216"/>
    <cellStyle name="Enter Currency (0) 27" xfId="4217"/>
    <cellStyle name="Enter Currency (0) 27 2" xfId="4218"/>
    <cellStyle name="Enter Currency (0) 28" xfId="4219"/>
    <cellStyle name="Enter Currency (0) 28 2" xfId="4220"/>
    <cellStyle name="Enter Currency (0) 29" xfId="4221"/>
    <cellStyle name="Enter Currency (0) 29 2" xfId="4222"/>
    <cellStyle name="Enter Currency (0) 3" xfId="4223"/>
    <cellStyle name="Enter Currency (0) 3 2" xfId="4224"/>
    <cellStyle name="Enter Currency (0) 30" xfId="4225"/>
    <cellStyle name="Enter Currency (0) 4" xfId="4226"/>
    <cellStyle name="Enter Currency (0) 4 2" xfId="4227"/>
    <cellStyle name="Enter Currency (0) 5" xfId="4228"/>
    <cellStyle name="Enter Currency (0) 5 2" xfId="4229"/>
    <cellStyle name="Enter Currency (0) 6" xfId="4230"/>
    <cellStyle name="Enter Currency (0) 6 2" xfId="4231"/>
    <cellStyle name="Enter Currency (0) 7" xfId="4232"/>
    <cellStyle name="Enter Currency (0) 7 2" xfId="4233"/>
    <cellStyle name="Enter Currency (0) 8" xfId="4234"/>
    <cellStyle name="Enter Currency (0) 8 2" xfId="4235"/>
    <cellStyle name="Enter Currency (0) 9" xfId="4236"/>
    <cellStyle name="Enter Currency (0) 9 2" xfId="4237"/>
    <cellStyle name="Enter Currency (2)" xfId="4238"/>
    <cellStyle name="Enter Currency (2) 10" xfId="4239"/>
    <cellStyle name="Enter Currency (2) 10 2" xfId="4240"/>
    <cellStyle name="Enter Currency (2) 11" xfId="4241"/>
    <cellStyle name="Enter Currency (2) 11 2" xfId="4242"/>
    <cellStyle name="Enter Currency (2) 12" xfId="4243"/>
    <cellStyle name="Enter Currency (2) 12 2" xfId="4244"/>
    <cellStyle name="Enter Currency (2) 13" xfId="4245"/>
    <cellStyle name="Enter Currency (2) 13 2" xfId="4246"/>
    <cellStyle name="Enter Currency (2) 14" xfId="4247"/>
    <cellStyle name="Enter Currency (2) 14 2" xfId="4248"/>
    <cellStyle name="Enter Currency (2) 15" xfId="4249"/>
    <cellStyle name="Enter Currency (2) 15 2" xfId="4250"/>
    <cellStyle name="Enter Currency (2) 16" xfId="4251"/>
    <cellStyle name="Enter Currency (2) 16 2" xfId="4252"/>
    <cellStyle name="Enter Currency (2) 17" xfId="4253"/>
    <cellStyle name="Enter Currency (2) 17 2" xfId="4254"/>
    <cellStyle name="Enter Currency (2) 18" xfId="4255"/>
    <cellStyle name="Enter Currency (2) 18 2" xfId="4256"/>
    <cellStyle name="Enter Currency (2) 19" xfId="4257"/>
    <cellStyle name="Enter Currency (2) 19 2" xfId="4258"/>
    <cellStyle name="Enter Currency (2) 2" xfId="4259"/>
    <cellStyle name="Enter Currency (2) 2 2" xfId="4260"/>
    <cellStyle name="Enter Currency (2) 20" xfId="4261"/>
    <cellStyle name="Enter Currency (2) 20 2" xfId="4262"/>
    <cellStyle name="Enter Currency (2) 21" xfId="4263"/>
    <cellStyle name="Enter Currency (2) 21 2" xfId="4264"/>
    <cellStyle name="Enter Currency (2) 22" xfId="4265"/>
    <cellStyle name="Enter Currency (2) 22 2" xfId="4266"/>
    <cellStyle name="Enter Currency (2) 23" xfId="4267"/>
    <cellStyle name="Enter Currency (2) 23 2" xfId="4268"/>
    <cellStyle name="Enter Currency (2) 24" xfId="4269"/>
    <cellStyle name="Enter Currency (2) 24 2" xfId="4270"/>
    <cellStyle name="Enter Currency (2) 25" xfId="4271"/>
    <cellStyle name="Enter Currency (2) 25 2" xfId="4272"/>
    <cellStyle name="Enter Currency (2) 26" xfId="4273"/>
    <cellStyle name="Enter Currency (2) 26 2" xfId="4274"/>
    <cellStyle name="Enter Currency (2) 27" xfId="4275"/>
    <cellStyle name="Enter Currency (2) 27 2" xfId="4276"/>
    <cellStyle name="Enter Currency (2) 28" xfId="4277"/>
    <cellStyle name="Enter Currency (2) 28 2" xfId="4278"/>
    <cellStyle name="Enter Currency (2) 29" xfId="4279"/>
    <cellStyle name="Enter Currency (2) 29 2" xfId="4280"/>
    <cellStyle name="Enter Currency (2) 3" xfId="4281"/>
    <cellStyle name="Enter Currency (2) 3 2" xfId="4282"/>
    <cellStyle name="Enter Currency (2) 30" xfId="4283"/>
    <cellStyle name="Enter Currency (2) 4" xfId="4284"/>
    <cellStyle name="Enter Currency (2) 4 2" xfId="4285"/>
    <cellStyle name="Enter Currency (2) 5" xfId="4286"/>
    <cellStyle name="Enter Currency (2) 5 2" xfId="4287"/>
    <cellStyle name="Enter Currency (2) 6" xfId="4288"/>
    <cellStyle name="Enter Currency (2) 6 2" xfId="4289"/>
    <cellStyle name="Enter Currency (2) 7" xfId="4290"/>
    <cellStyle name="Enter Currency (2) 7 2" xfId="4291"/>
    <cellStyle name="Enter Currency (2) 8" xfId="4292"/>
    <cellStyle name="Enter Currency (2) 8 2" xfId="4293"/>
    <cellStyle name="Enter Currency (2) 9" xfId="4294"/>
    <cellStyle name="Enter Currency (2) 9 2" xfId="4295"/>
    <cellStyle name="Enter Units (0)" xfId="4296"/>
    <cellStyle name="Enter Units (0) 10" xfId="4297"/>
    <cellStyle name="Enter Units (0) 10 2" xfId="4298"/>
    <cellStyle name="Enter Units (0) 11" xfId="4299"/>
    <cellStyle name="Enter Units (0) 11 2" xfId="4300"/>
    <cellStyle name="Enter Units (0) 12" xfId="4301"/>
    <cellStyle name="Enter Units (0) 12 2" xfId="4302"/>
    <cellStyle name="Enter Units (0) 13" xfId="4303"/>
    <cellStyle name="Enter Units (0) 13 2" xfId="4304"/>
    <cellStyle name="Enter Units (0) 14" xfId="4305"/>
    <cellStyle name="Enter Units (0) 14 2" xfId="4306"/>
    <cellStyle name="Enter Units (0) 15" xfId="4307"/>
    <cellStyle name="Enter Units (0) 15 2" xfId="4308"/>
    <cellStyle name="Enter Units (0) 16" xfId="4309"/>
    <cellStyle name="Enter Units (0) 16 2" xfId="4310"/>
    <cellStyle name="Enter Units (0) 17" xfId="4311"/>
    <cellStyle name="Enter Units (0) 17 2" xfId="4312"/>
    <cellStyle name="Enter Units (0) 18" xfId="4313"/>
    <cellStyle name="Enter Units (0) 18 2" xfId="4314"/>
    <cellStyle name="Enter Units (0) 19" xfId="4315"/>
    <cellStyle name="Enter Units (0) 19 2" xfId="4316"/>
    <cellStyle name="Enter Units (0) 2" xfId="4317"/>
    <cellStyle name="Enter Units (0) 2 2" xfId="4318"/>
    <cellStyle name="Enter Units (0) 20" xfId="4319"/>
    <cellStyle name="Enter Units (0) 20 2" xfId="4320"/>
    <cellStyle name="Enter Units (0) 21" xfId="4321"/>
    <cellStyle name="Enter Units (0) 21 2" xfId="4322"/>
    <cellStyle name="Enter Units (0) 22" xfId="4323"/>
    <cellStyle name="Enter Units (0) 22 2" xfId="4324"/>
    <cellStyle name="Enter Units (0) 23" xfId="4325"/>
    <cellStyle name="Enter Units (0) 23 2" xfId="4326"/>
    <cellStyle name="Enter Units (0) 24" xfId="4327"/>
    <cellStyle name="Enter Units (0) 24 2" xfId="4328"/>
    <cellStyle name="Enter Units (0) 25" xfId="4329"/>
    <cellStyle name="Enter Units (0) 25 2" xfId="4330"/>
    <cellStyle name="Enter Units (0) 26" xfId="4331"/>
    <cellStyle name="Enter Units (0) 26 2" xfId="4332"/>
    <cellStyle name="Enter Units (0) 27" xfId="4333"/>
    <cellStyle name="Enter Units (0) 27 2" xfId="4334"/>
    <cellStyle name="Enter Units (0) 28" xfId="4335"/>
    <cellStyle name="Enter Units (0) 28 2" xfId="4336"/>
    <cellStyle name="Enter Units (0) 29" xfId="4337"/>
    <cellStyle name="Enter Units (0) 29 2" xfId="4338"/>
    <cellStyle name="Enter Units (0) 3" xfId="4339"/>
    <cellStyle name="Enter Units (0) 3 2" xfId="4340"/>
    <cellStyle name="Enter Units (0) 30" xfId="4341"/>
    <cellStyle name="Enter Units (0) 4" xfId="4342"/>
    <cellStyle name="Enter Units (0) 4 2" xfId="4343"/>
    <cellStyle name="Enter Units (0) 5" xfId="4344"/>
    <cellStyle name="Enter Units (0) 5 2" xfId="4345"/>
    <cellStyle name="Enter Units (0) 6" xfId="4346"/>
    <cellStyle name="Enter Units (0) 6 2" xfId="4347"/>
    <cellStyle name="Enter Units (0) 7" xfId="4348"/>
    <cellStyle name="Enter Units (0) 7 2" xfId="4349"/>
    <cellStyle name="Enter Units (0) 8" xfId="4350"/>
    <cellStyle name="Enter Units (0) 8 2" xfId="4351"/>
    <cellStyle name="Enter Units (0) 9" xfId="4352"/>
    <cellStyle name="Enter Units (0) 9 2" xfId="4353"/>
    <cellStyle name="Enter Units (1)" xfId="4354"/>
    <cellStyle name="Enter Units (1) 10" xfId="4355"/>
    <cellStyle name="Enter Units (1) 10 2" xfId="4356"/>
    <cellStyle name="Enter Units (1) 11" xfId="4357"/>
    <cellStyle name="Enter Units (1) 11 2" xfId="4358"/>
    <cellStyle name="Enter Units (1) 12" xfId="4359"/>
    <cellStyle name="Enter Units (1) 12 2" xfId="4360"/>
    <cellStyle name="Enter Units (1) 13" xfId="4361"/>
    <cellStyle name="Enter Units (1) 13 2" xfId="4362"/>
    <cellStyle name="Enter Units (1) 14" xfId="4363"/>
    <cellStyle name="Enter Units (1) 14 2" xfId="4364"/>
    <cellStyle name="Enter Units (1) 15" xfId="4365"/>
    <cellStyle name="Enter Units (1) 15 2" xfId="4366"/>
    <cellStyle name="Enter Units (1) 16" xfId="4367"/>
    <cellStyle name="Enter Units (1) 16 2" xfId="4368"/>
    <cellStyle name="Enter Units (1) 17" xfId="4369"/>
    <cellStyle name="Enter Units (1) 17 2" xfId="4370"/>
    <cellStyle name="Enter Units (1) 18" xfId="4371"/>
    <cellStyle name="Enter Units (1) 18 2" xfId="4372"/>
    <cellStyle name="Enter Units (1) 19" xfId="4373"/>
    <cellStyle name="Enter Units (1) 19 2" xfId="4374"/>
    <cellStyle name="Enter Units (1) 2" xfId="4375"/>
    <cellStyle name="Enter Units (1) 2 2" xfId="4376"/>
    <cellStyle name="Enter Units (1) 20" xfId="4377"/>
    <cellStyle name="Enter Units (1) 20 2" xfId="4378"/>
    <cellStyle name="Enter Units (1) 21" xfId="4379"/>
    <cellStyle name="Enter Units (1) 21 2" xfId="4380"/>
    <cellStyle name="Enter Units (1) 22" xfId="4381"/>
    <cellStyle name="Enter Units (1) 22 2" xfId="4382"/>
    <cellStyle name="Enter Units (1) 23" xfId="4383"/>
    <cellStyle name="Enter Units (1) 23 2" xfId="4384"/>
    <cellStyle name="Enter Units (1) 24" xfId="4385"/>
    <cellStyle name="Enter Units (1) 24 2" xfId="4386"/>
    <cellStyle name="Enter Units (1) 25" xfId="4387"/>
    <cellStyle name="Enter Units (1) 25 2" xfId="4388"/>
    <cellStyle name="Enter Units (1) 26" xfId="4389"/>
    <cellStyle name="Enter Units (1) 26 2" xfId="4390"/>
    <cellStyle name="Enter Units (1) 27" xfId="4391"/>
    <cellStyle name="Enter Units (1) 27 2" xfId="4392"/>
    <cellStyle name="Enter Units (1) 28" xfId="4393"/>
    <cellStyle name="Enter Units (1) 28 2" xfId="4394"/>
    <cellStyle name="Enter Units (1) 29" xfId="4395"/>
    <cellStyle name="Enter Units (1) 29 2" xfId="4396"/>
    <cellStyle name="Enter Units (1) 3" xfId="4397"/>
    <cellStyle name="Enter Units (1) 3 2" xfId="4398"/>
    <cellStyle name="Enter Units (1) 30" xfId="4399"/>
    <cellStyle name="Enter Units (1) 4" xfId="4400"/>
    <cellStyle name="Enter Units (1) 4 2" xfId="4401"/>
    <cellStyle name="Enter Units (1) 5" xfId="4402"/>
    <cellStyle name="Enter Units (1) 5 2" xfId="4403"/>
    <cellStyle name="Enter Units (1) 6" xfId="4404"/>
    <cellStyle name="Enter Units (1) 6 2" xfId="4405"/>
    <cellStyle name="Enter Units (1) 7" xfId="4406"/>
    <cellStyle name="Enter Units (1) 7 2" xfId="4407"/>
    <cellStyle name="Enter Units (1) 8" xfId="4408"/>
    <cellStyle name="Enter Units (1) 8 2" xfId="4409"/>
    <cellStyle name="Enter Units (1) 9" xfId="4410"/>
    <cellStyle name="Enter Units (1) 9 2" xfId="4411"/>
    <cellStyle name="Enter Units (2)" xfId="4412"/>
    <cellStyle name="Enter Units (2) 10" xfId="4413"/>
    <cellStyle name="Enter Units (2) 10 2" xfId="4414"/>
    <cellStyle name="Enter Units (2) 11" xfId="4415"/>
    <cellStyle name="Enter Units (2) 11 2" xfId="4416"/>
    <cellStyle name="Enter Units (2) 12" xfId="4417"/>
    <cellStyle name="Enter Units (2) 12 2" xfId="4418"/>
    <cellStyle name="Enter Units (2) 13" xfId="4419"/>
    <cellStyle name="Enter Units (2) 13 2" xfId="4420"/>
    <cellStyle name="Enter Units (2) 14" xfId="4421"/>
    <cellStyle name="Enter Units (2) 14 2" xfId="4422"/>
    <cellStyle name="Enter Units (2) 15" xfId="4423"/>
    <cellStyle name="Enter Units (2) 15 2" xfId="4424"/>
    <cellStyle name="Enter Units (2) 16" xfId="4425"/>
    <cellStyle name="Enter Units (2) 16 2" xfId="4426"/>
    <cellStyle name="Enter Units (2) 17" xfId="4427"/>
    <cellStyle name="Enter Units (2) 17 2" xfId="4428"/>
    <cellStyle name="Enter Units (2) 18" xfId="4429"/>
    <cellStyle name="Enter Units (2) 18 2" xfId="4430"/>
    <cellStyle name="Enter Units (2) 19" xfId="4431"/>
    <cellStyle name="Enter Units (2) 19 2" xfId="4432"/>
    <cellStyle name="Enter Units (2) 2" xfId="4433"/>
    <cellStyle name="Enter Units (2) 2 2" xfId="4434"/>
    <cellStyle name="Enter Units (2) 20" xfId="4435"/>
    <cellStyle name="Enter Units (2) 20 2" xfId="4436"/>
    <cellStyle name="Enter Units (2) 21" xfId="4437"/>
    <cellStyle name="Enter Units (2) 21 2" xfId="4438"/>
    <cellStyle name="Enter Units (2) 22" xfId="4439"/>
    <cellStyle name="Enter Units (2) 22 2" xfId="4440"/>
    <cellStyle name="Enter Units (2) 23" xfId="4441"/>
    <cellStyle name="Enter Units (2) 23 2" xfId="4442"/>
    <cellStyle name="Enter Units (2) 24" xfId="4443"/>
    <cellStyle name="Enter Units (2) 24 2" xfId="4444"/>
    <cellStyle name="Enter Units (2) 25" xfId="4445"/>
    <cellStyle name="Enter Units (2) 25 2" xfId="4446"/>
    <cellStyle name="Enter Units (2) 26" xfId="4447"/>
    <cellStyle name="Enter Units (2) 26 2" xfId="4448"/>
    <cellStyle name="Enter Units (2) 27" xfId="4449"/>
    <cellStyle name="Enter Units (2) 27 2" xfId="4450"/>
    <cellStyle name="Enter Units (2) 28" xfId="4451"/>
    <cellStyle name="Enter Units (2) 28 2" xfId="4452"/>
    <cellStyle name="Enter Units (2) 29" xfId="4453"/>
    <cellStyle name="Enter Units (2) 29 2" xfId="4454"/>
    <cellStyle name="Enter Units (2) 3" xfId="4455"/>
    <cellStyle name="Enter Units (2) 3 2" xfId="4456"/>
    <cellStyle name="Enter Units (2) 30" xfId="4457"/>
    <cellStyle name="Enter Units (2) 4" xfId="4458"/>
    <cellStyle name="Enter Units (2) 4 2" xfId="4459"/>
    <cellStyle name="Enter Units (2) 5" xfId="4460"/>
    <cellStyle name="Enter Units (2) 5 2" xfId="4461"/>
    <cellStyle name="Enter Units (2) 6" xfId="4462"/>
    <cellStyle name="Enter Units (2) 6 2" xfId="4463"/>
    <cellStyle name="Enter Units (2) 7" xfId="4464"/>
    <cellStyle name="Enter Units (2) 7 2" xfId="4465"/>
    <cellStyle name="Enter Units (2) 8" xfId="4466"/>
    <cellStyle name="Enter Units (2) 8 2" xfId="4467"/>
    <cellStyle name="Enter Units (2) 9" xfId="4468"/>
    <cellStyle name="Enter Units (2) 9 2" xfId="4469"/>
    <cellStyle name="Euro" xfId="4470"/>
    <cellStyle name="Euro 10" xfId="4471"/>
    <cellStyle name="Euro 10 2" xfId="4472"/>
    <cellStyle name="Euro 11" xfId="4473"/>
    <cellStyle name="Euro 11 2" xfId="4474"/>
    <cellStyle name="Euro 12" xfId="4475"/>
    <cellStyle name="Euro 12 2" xfId="4476"/>
    <cellStyle name="Euro 13" xfId="4477"/>
    <cellStyle name="Euro 13 2" xfId="4478"/>
    <cellStyle name="Euro 14" xfId="4479"/>
    <cellStyle name="Euro 14 2" xfId="4480"/>
    <cellStyle name="Euro 15" xfId="4481"/>
    <cellStyle name="Euro 15 2" xfId="4482"/>
    <cellStyle name="Euro 16" xfId="4483"/>
    <cellStyle name="Euro 16 2" xfId="4484"/>
    <cellStyle name="Euro 17" xfId="4485"/>
    <cellStyle name="Euro 17 2" xfId="4486"/>
    <cellStyle name="Euro 18" xfId="4487"/>
    <cellStyle name="Euro 18 2" xfId="4488"/>
    <cellStyle name="Euro 19" xfId="4489"/>
    <cellStyle name="Euro 19 2" xfId="4490"/>
    <cellStyle name="Euro 2" xfId="4491"/>
    <cellStyle name="Euro 2 2" xfId="4492"/>
    <cellStyle name="Euro 2 2 2" xfId="4493"/>
    <cellStyle name="Euro 2 3" xfId="4494"/>
    <cellStyle name="Euro 2 3 2" xfId="4495"/>
    <cellStyle name="Euro 2 4" xfId="4496"/>
    <cellStyle name="Euro 2 4 2" xfId="4497"/>
    <cellStyle name="Euro 2 5" xfId="4498"/>
    <cellStyle name="Euro 2_Annex 2D" xfId="4499"/>
    <cellStyle name="Euro 20" xfId="4500"/>
    <cellStyle name="Euro 20 2" xfId="4501"/>
    <cellStyle name="Euro 21" xfId="4502"/>
    <cellStyle name="Euro 21 2" xfId="4503"/>
    <cellStyle name="Euro 22" xfId="4504"/>
    <cellStyle name="Euro 22 2" xfId="4505"/>
    <cellStyle name="Euro 23" xfId="4506"/>
    <cellStyle name="Euro 23 2" xfId="4507"/>
    <cellStyle name="Euro 24" xfId="4508"/>
    <cellStyle name="Euro 24 2" xfId="4509"/>
    <cellStyle name="Euro 25" xfId="4510"/>
    <cellStyle name="Euro 25 2" xfId="4511"/>
    <cellStyle name="Euro 26" xfId="4512"/>
    <cellStyle name="Euro 26 2" xfId="4513"/>
    <cellStyle name="Euro 27" xfId="4514"/>
    <cellStyle name="Euro 27 2" xfId="4515"/>
    <cellStyle name="Euro 28" xfId="4516"/>
    <cellStyle name="Euro 28 2" xfId="4517"/>
    <cellStyle name="Euro 29" xfId="4518"/>
    <cellStyle name="Euro 29 2" xfId="4519"/>
    <cellStyle name="Euro 3" xfId="4520"/>
    <cellStyle name="Euro 3 2" xfId="4521"/>
    <cellStyle name="Euro 3 2 2" xfId="4522"/>
    <cellStyle name="Euro 3 2 2 2" xfId="4523"/>
    <cellStyle name="Euro 3 2 3" xfId="4524"/>
    <cellStyle name="Euro 3 3" xfId="4525"/>
    <cellStyle name="Euro 3 3 2" xfId="4526"/>
    <cellStyle name="Euro 3 4" xfId="4527"/>
    <cellStyle name="Euro 30" xfId="4528"/>
    <cellStyle name="Euro 30 2" xfId="4529"/>
    <cellStyle name="Euro 31" xfId="4530"/>
    <cellStyle name="Euro 31 2" xfId="4531"/>
    <cellStyle name="Euro 32" xfId="4532"/>
    <cellStyle name="Euro 4" xfId="4533"/>
    <cellStyle name="Euro 4 2" xfId="4534"/>
    <cellStyle name="Euro 4 2 2" xfId="4535"/>
    <cellStyle name="Euro 4 3" xfId="4536"/>
    <cellStyle name="Euro 4 3 2" xfId="4537"/>
    <cellStyle name="Euro 4 4" xfId="4538"/>
    <cellStyle name="Euro 5" xfId="4539"/>
    <cellStyle name="Euro 5 2" xfId="4540"/>
    <cellStyle name="Euro 5 2 2" xfId="4541"/>
    <cellStyle name="Euro 5 3" xfId="4542"/>
    <cellStyle name="Euro 6" xfId="4543"/>
    <cellStyle name="Euro 6 2" xfId="4544"/>
    <cellStyle name="Euro 7" xfId="4545"/>
    <cellStyle name="Euro 7 2" xfId="4546"/>
    <cellStyle name="Euro 8" xfId="4547"/>
    <cellStyle name="Euro 8 2" xfId="4548"/>
    <cellStyle name="Euro 9" xfId="4549"/>
    <cellStyle name="Euro 9 2" xfId="4550"/>
    <cellStyle name="Euro_Annex 2D" xfId="4551"/>
    <cellStyle name="Explanatory Text 10" xfId="4552"/>
    <cellStyle name="Explanatory Text 11" xfId="4553"/>
    <cellStyle name="Explanatory Text 12" xfId="4554"/>
    <cellStyle name="Explanatory Text 13" xfId="4555"/>
    <cellStyle name="Explanatory Text 14" xfId="4556"/>
    <cellStyle name="Explanatory Text 15" xfId="4557"/>
    <cellStyle name="Explanatory Text 16" xfId="4558"/>
    <cellStyle name="Explanatory Text 17" xfId="4559"/>
    <cellStyle name="Explanatory Text 18" xfId="4560"/>
    <cellStyle name="Explanatory Text 19" xfId="4561"/>
    <cellStyle name="Explanatory Text 2" xfId="4562"/>
    <cellStyle name="Explanatory Text 20" xfId="4563"/>
    <cellStyle name="Explanatory Text 21" xfId="4564"/>
    <cellStyle name="Explanatory Text 22" xfId="4565"/>
    <cellStyle name="Explanatory Text 23" xfId="4566"/>
    <cellStyle name="Explanatory Text 24" xfId="4567"/>
    <cellStyle name="Explanatory Text 25" xfId="4568"/>
    <cellStyle name="Explanatory Text 26" xfId="4569"/>
    <cellStyle name="Explanatory Text 27" xfId="4570"/>
    <cellStyle name="Explanatory Text 28" xfId="4571"/>
    <cellStyle name="Explanatory Text 29" xfId="4572"/>
    <cellStyle name="Explanatory Text 3" xfId="4573"/>
    <cellStyle name="Explanatory Text 30" xfId="4574"/>
    <cellStyle name="Explanatory Text 31" xfId="4575"/>
    <cellStyle name="Explanatory Text 32" xfId="4576"/>
    <cellStyle name="Explanatory Text 33" xfId="4577"/>
    <cellStyle name="Explanatory Text 34" xfId="4578"/>
    <cellStyle name="Explanatory Text 35" xfId="4579"/>
    <cellStyle name="Explanatory Text 36" xfId="4580"/>
    <cellStyle name="Explanatory Text 37" xfId="4581"/>
    <cellStyle name="Explanatory Text 38" xfId="4582"/>
    <cellStyle name="Explanatory Text 39" xfId="4583"/>
    <cellStyle name="Explanatory Text 4" xfId="4584"/>
    <cellStyle name="Explanatory Text 40" xfId="4585"/>
    <cellStyle name="Explanatory Text 41" xfId="4586"/>
    <cellStyle name="Explanatory Text 42" xfId="4587"/>
    <cellStyle name="Explanatory Text 43" xfId="4588"/>
    <cellStyle name="Explanatory Text 5" xfId="4589"/>
    <cellStyle name="Explanatory Text 6" xfId="4590"/>
    <cellStyle name="Explanatory Text 7" xfId="4591"/>
    <cellStyle name="Explanatory Text 8" xfId="4592"/>
    <cellStyle name="Explanatory Text 9" xfId="4593"/>
    <cellStyle name="Footnote" xfId="4594"/>
    <cellStyle name="Good 10" xfId="4595"/>
    <cellStyle name="Good 11" xfId="4596"/>
    <cellStyle name="Good 12" xfId="4597"/>
    <cellStyle name="Good 13" xfId="4598"/>
    <cellStyle name="Good 14" xfId="4599"/>
    <cellStyle name="Good 15" xfId="4600"/>
    <cellStyle name="Good 16" xfId="4601"/>
    <cellStyle name="Good 17" xfId="4602"/>
    <cellStyle name="Good 18" xfId="4603"/>
    <cellStyle name="Good 19" xfId="4604"/>
    <cellStyle name="Good 2" xfId="4605"/>
    <cellStyle name="Good 20" xfId="4606"/>
    <cellStyle name="Good 21" xfId="4607"/>
    <cellStyle name="Good 22" xfId="4608"/>
    <cellStyle name="Good 23" xfId="4609"/>
    <cellStyle name="Good 24" xfId="4610"/>
    <cellStyle name="Good 25" xfId="4611"/>
    <cellStyle name="Good 26" xfId="4612"/>
    <cellStyle name="Good 27" xfId="4613"/>
    <cellStyle name="Good 28" xfId="4614"/>
    <cellStyle name="Good 29" xfId="4615"/>
    <cellStyle name="Good 3" xfId="4616"/>
    <cellStyle name="Good 30" xfId="4617"/>
    <cellStyle name="Good 31" xfId="4618"/>
    <cellStyle name="Good 32" xfId="4619"/>
    <cellStyle name="Good 33" xfId="4620"/>
    <cellStyle name="Good 34" xfId="4621"/>
    <cellStyle name="Good 35" xfId="4622"/>
    <cellStyle name="Good 36" xfId="4623"/>
    <cellStyle name="Good 37" xfId="4624"/>
    <cellStyle name="Good 38" xfId="4625"/>
    <cellStyle name="Good 39" xfId="4626"/>
    <cellStyle name="Good 4" xfId="4627"/>
    <cellStyle name="Good 40" xfId="4628"/>
    <cellStyle name="Good 41" xfId="4629"/>
    <cellStyle name="Good 42" xfId="4630"/>
    <cellStyle name="Good 43" xfId="4631"/>
    <cellStyle name="Good 5" xfId="4632"/>
    <cellStyle name="Good 6" xfId="4633"/>
    <cellStyle name="Good 7" xfId="4634"/>
    <cellStyle name="Good 8" xfId="4635"/>
    <cellStyle name="Good 9" xfId="4636"/>
    <cellStyle name="GreybarHeader" xfId="4637"/>
    <cellStyle name="GreybarHeader 10" xfId="4638"/>
    <cellStyle name="GreybarHeader 11" xfId="4639"/>
    <cellStyle name="GreybarHeader 12" xfId="4640"/>
    <cellStyle name="GreybarHeader 13" xfId="4641"/>
    <cellStyle name="GreybarHeader 14" xfId="4642"/>
    <cellStyle name="GreybarHeader 15" xfId="4643"/>
    <cellStyle name="GreybarHeader 16" xfId="4644"/>
    <cellStyle name="GreybarHeader 17" xfId="4645"/>
    <cellStyle name="GreybarHeader 18" xfId="4646"/>
    <cellStyle name="GreybarHeader 19" xfId="4647"/>
    <cellStyle name="GreybarHeader 2" xfId="4648"/>
    <cellStyle name="GreybarHeader 20" xfId="4649"/>
    <cellStyle name="GreybarHeader 21" xfId="4650"/>
    <cellStyle name="GreybarHeader 22" xfId="4651"/>
    <cellStyle name="GreybarHeader 23" xfId="4652"/>
    <cellStyle name="GreybarHeader 24" xfId="4653"/>
    <cellStyle name="GreybarHeader 25" xfId="4654"/>
    <cellStyle name="GreybarHeader 26" xfId="4655"/>
    <cellStyle name="GreybarHeader 27" xfId="4656"/>
    <cellStyle name="GreybarHeader 28" xfId="4657"/>
    <cellStyle name="GreybarHeader 29" xfId="4658"/>
    <cellStyle name="GreybarHeader 3" xfId="4659"/>
    <cellStyle name="GreybarHeader 4" xfId="4660"/>
    <cellStyle name="GreybarHeader 5" xfId="4661"/>
    <cellStyle name="GreybarHeader 6" xfId="4662"/>
    <cellStyle name="GreybarHeader 7" xfId="4663"/>
    <cellStyle name="GreybarHeader 8" xfId="4664"/>
    <cellStyle name="GreybarHeader 9" xfId="4665"/>
    <cellStyle name="Hard Percent" xfId="4666"/>
    <cellStyle name="Header" xfId="4667"/>
    <cellStyle name="Header1" xfId="4668"/>
    <cellStyle name="Header2" xfId="4669"/>
    <cellStyle name="Heading 1 10" xfId="4670"/>
    <cellStyle name="Heading 1 11" xfId="4671"/>
    <cellStyle name="Heading 1 12" xfId="4672"/>
    <cellStyle name="Heading 1 13" xfId="4673"/>
    <cellStyle name="Heading 1 14" xfId="4674"/>
    <cellStyle name="Heading 1 15" xfId="4675"/>
    <cellStyle name="Heading 1 16" xfId="4676"/>
    <cellStyle name="Heading 1 17" xfId="4677"/>
    <cellStyle name="Heading 1 18" xfId="4678"/>
    <cellStyle name="Heading 1 19" xfId="4679"/>
    <cellStyle name="Heading 1 2" xfId="4680"/>
    <cellStyle name="Heading 1 20" xfId="4681"/>
    <cellStyle name="Heading 1 21" xfId="4682"/>
    <cellStyle name="Heading 1 22" xfId="4683"/>
    <cellStyle name="Heading 1 23" xfId="4684"/>
    <cellStyle name="Heading 1 24" xfId="4685"/>
    <cellStyle name="Heading 1 25" xfId="4686"/>
    <cellStyle name="Heading 1 26" xfId="4687"/>
    <cellStyle name="Heading 1 27" xfId="4688"/>
    <cellStyle name="Heading 1 28" xfId="4689"/>
    <cellStyle name="Heading 1 29" xfId="4690"/>
    <cellStyle name="Heading 1 3" xfId="4691"/>
    <cellStyle name="Heading 1 30" xfId="4692"/>
    <cellStyle name="Heading 1 31" xfId="4693"/>
    <cellStyle name="Heading 1 32" xfId="4694"/>
    <cellStyle name="Heading 1 33" xfId="4695"/>
    <cellStyle name="Heading 1 34" xfId="4696"/>
    <cellStyle name="Heading 1 35" xfId="4697"/>
    <cellStyle name="Heading 1 36" xfId="4698"/>
    <cellStyle name="Heading 1 37" xfId="4699"/>
    <cellStyle name="Heading 1 38" xfId="4700"/>
    <cellStyle name="Heading 1 39" xfId="4701"/>
    <cellStyle name="Heading 1 4" xfId="4702"/>
    <cellStyle name="Heading 1 40" xfId="4703"/>
    <cellStyle name="Heading 1 41" xfId="4704"/>
    <cellStyle name="Heading 1 42" xfId="4705"/>
    <cellStyle name="Heading 1 43" xfId="4706"/>
    <cellStyle name="Heading 1 5" xfId="4707"/>
    <cellStyle name="Heading 1 6" xfId="4708"/>
    <cellStyle name="Heading 1 7" xfId="4709"/>
    <cellStyle name="Heading 1 8" xfId="4710"/>
    <cellStyle name="Heading 1 9" xfId="4711"/>
    <cellStyle name="Heading 2 10" xfId="4712"/>
    <cellStyle name="Heading 2 11" xfId="4713"/>
    <cellStyle name="Heading 2 12" xfId="4714"/>
    <cellStyle name="Heading 2 13" xfId="4715"/>
    <cellStyle name="Heading 2 14" xfId="4716"/>
    <cellStyle name="Heading 2 15" xfId="4717"/>
    <cellStyle name="Heading 2 16" xfId="4718"/>
    <cellStyle name="Heading 2 17" xfId="4719"/>
    <cellStyle name="Heading 2 18" xfId="4720"/>
    <cellStyle name="Heading 2 19" xfId="4721"/>
    <cellStyle name="Heading 2 2" xfId="4722"/>
    <cellStyle name="Heading 2 20" xfId="4723"/>
    <cellStyle name="Heading 2 21" xfId="4724"/>
    <cellStyle name="Heading 2 22" xfId="4725"/>
    <cellStyle name="Heading 2 23" xfId="4726"/>
    <cellStyle name="Heading 2 24" xfId="4727"/>
    <cellStyle name="Heading 2 25" xfId="4728"/>
    <cellStyle name="Heading 2 26" xfId="4729"/>
    <cellStyle name="Heading 2 27" xfId="4730"/>
    <cellStyle name="Heading 2 28" xfId="4731"/>
    <cellStyle name="Heading 2 29" xfId="4732"/>
    <cellStyle name="Heading 2 3" xfId="4733"/>
    <cellStyle name="Heading 2 30" xfId="4734"/>
    <cellStyle name="Heading 2 31" xfId="4735"/>
    <cellStyle name="Heading 2 32" xfId="4736"/>
    <cellStyle name="Heading 2 33" xfId="4737"/>
    <cellStyle name="Heading 2 34" xfId="4738"/>
    <cellStyle name="Heading 2 35" xfId="4739"/>
    <cellStyle name="Heading 2 36" xfId="4740"/>
    <cellStyle name="Heading 2 37" xfId="4741"/>
    <cellStyle name="Heading 2 38" xfId="4742"/>
    <cellStyle name="Heading 2 39" xfId="4743"/>
    <cellStyle name="Heading 2 4" xfId="4744"/>
    <cellStyle name="Heading 2 40" xfId="4745"/>
    <cellStyle name="Heading 2 41" xfId="4746"/>
    <cellStyle name="Heading 2 42" xfId="4747"/>
    <cellStyle name="Heading 2 43" xfId="4748"/>
    <cellStyle name="Heading 2 5" xfId="4749"/>
    <cellStyle name="Heading 2 6" xfId="4750"/>
    <cellStyle name="Heading 2 7" xfId="4751"/>
    <cellStyle name="Heading 2 8" xfId="4752"/>
    <cellStyle name="Heading 2 9" xfId="4753"/>
    <cellStyle name="Heading 3 10" xfId="4754"/>
    <cellStyle name="Heading 3 11" xfId="4755"/>
    <cellStyle name="Heading 3 12" xfId="4756"/>
    <cellStyle name="Heading 3 13" xfId="4757"/>
    <cellStyle name="Heading 3 14" xfId="4758"/>
    <cellStyle name="Heading 3 15" xfId="4759"/>
    <cellStyle name="Heading 3 16" xfId="4760"/>
    <cellStyle name="Heading 3 17" xfId="4761"/>
    <cellStyle name="Heading 3 18" xfId="4762"/>
    <cellStyle name="Heading 3 19" xfId="4763"/>
    <cellStyle name="Heading 3 2" xfId="4764"/>
    <cellStyle name="Heading 3 20" xfId="4765"/>
    <cellStyle name="Heading 3 21" xfId="4766"/>
    <cellStyle name="Heading 3 22" xfId="4767"/>
    <cellStyle name="Heading 3 23" xfId="4768"/>
    <cellStyle name="Heading 3 24" xfId="4769"/>
    <cellStyle name="Heading 3 25" xfId="4770"/>
    <cellStyle name="Heading 3 26" xfId="4771"/>
    <cellStyle name="Heading 3 27" xfId="4772"/>
    <cellStyle name="Heading 3 28" xfId="4773"/>
    <cellStyle name="Heading 3 29" xfId="4774"/>
    <cellStyle name="Heading 3 3" xfId="4775"/>
    <cellStyle name="Heading 3 30" xfId="4776"/>
    <cellStyle name="Heading 3 31" xfId="4777"/>
    <cellStyle name="Heading 3 32" xfId="4778"/>
    <cellStyle name="Heading 3 33" xfId="4779"/>
    <cellStyle name="Heading 3 34" xfId="4780"/>
    <cellStyle name="Heading 3 35" xfId="4781"/>
    <cellStyle name="Heading 3 36" xfId="4782"/>
    <cellStyle name="Heading 3 37" xfId="4783"/>
    <cellStyle name="Heading 3 38" xfId="4784"/>
    <cellStyle name="Heading 3 39" xfId="4785"/>
    <cellStyle name="Heading 3 4" xfId="4786"/>
    <cellStyle name="Heading 3 40" xfId="4787"/>
    <cellStyle name="Heading 3 41" xfId="4788"/>
    <cellStyle name="Heading 3 42" xfId="4789"/>
    <cellStyle name="Heading 3 43" xfId="4790"/>
    <cellStyle name="Heading 3 5" xfId="4791"/>
    <cellStyle name="Heading 3 6" xfId="4792"/>
    <cellStyle name="Heading 3 7" xfId="4793"/>
    <cellStyle name="Heading 3 8" xfId="4794"/>
    <cellStyle name="Heading 3 9" xfId="4795"/>
    <cellStyle name="Heading 4 10" xfId="4796"/>
    <cellStyle name="Heading 4 11" xfId="4797"/>
    <cellStyle name="Heading 4 12" xfId="4798"/>
    <cellStyle name="Heading 4 13" xfId="4799"/>
    <cellStyle name="Heading 4 14" xfId="4800"/>
    <cellStyle name="Heading 4 15" xfId="4801"/>
    <cellStyle name="Heading 4 16" xfId="4802"/>
    <cellStyle name="Heading 4 17" xfId="4803"/>
    <cellStyle name="Heading 4 18" xfId="4804"/>
    <cellStyle name="Heading 4 19" xfId="4805"/>
    <cellStyle name="Heading 4 2" xfId="4806"/>
    <cellStyle name="Heading 4 20" xfId="4807"/>
    <cellStyle name="Heading 4 21" xfId="4808"/>
    <cellStyle name="Heading 4 22" xfId="4809"/>
    <cellStyle name="Heading 4 23" xfId="4810"/>
    <cellStyle name="Heading 4 24" xfId="4811"/>
    <cellStyle name="Heading 4 25" xfId="4812"/>
    <cellStyle name="Heading 4 26" xfId="4813"/>
    <cellStyle name="Heading 4 27" xfId="4814"/>
    <cellStyle name="Heading 4 28" xfId="4815"/>
    <cellStyle name="Heading 4 29" xfId="4816"/>
    <cellStyle name="Heading 4 3" xfId="4817"/>
    <cellStyle name="Heading 4 30" xfId="4818"/>
    <cellStyle name="Heading 4 31" xfId="4819"/>
    <cellStyle name="Heading 4 32" xfId="4820"/>
    <cellStyle name="Heading 4 33" xfId="4821"/>
    <cellStyle name="Heading 4 34" xfId="4822"/>
    <cellStyle name="Heading 4 35" xfId="4823"/>
    <cellStyle name="Heading 4 36" xfId="4824"/>
    <cellStyle name="Heading 4 37" xfId="4825"/>
    <cellStyle name="Heading 4 38" xfId="4826"/>
    <cellStyle name="Heading 4 39" xfId="4827"/>
    <cellStyle name="Heading 4 4" xfId="4828"/>
    <cellStyle name="Heading 4 40" xfId="4829"/>
    <cellStyle name="Heading 4 41" xfId="4830"/>
    <cellStyle name="Heading 4 42" xfId="4831"/>
    <cellStyle name="Heading 4 43" xfId="4832"/>
    <cellStyle name="Heading 4 5" xfId="4833"/>
    <cellStyle name="Heading 4 6" xfId="4834"/>
    <cellStyle name="Heading 4 7" xfId="4835"/>
    <cellStyle name="Heading 4 8" xfId="4836"/>
    <cellStyle name="Heading 4 9" xfId="4837"/>
    <cellStyle name="Hyperlink" xfId="3" builtinId="8"/>
    <cellStyle name="Hyperlink 2" xfId="4838"/>
    <cellStyle name="Hyperlink 3" xfId="4839"/>
    <cellStyle name="Hyperlink 4" xfId="4840"/>
    <cellStyle name="Hyperlink 5" xfId="4841"/>
    <cellStyle name="Input 10" xfId="4842"/>
    <cellStyle name="Input 11" xfId="4843"/>
    <cellStyle name="Input 12" xfId="4844"/>
    <cellStyle name="Input 13" xfId="4845"/>
    <cellStyle name="Input 14" xfId="4846"/>
    <cellStyle name="Input 15" xfId="4847"/>
    <cellStyle name="Input 16" xfId="4848"/>
    <cellStyle name="Input 17" xfId="4849"/>
    <cellStyle name="Input 18" xfId="4850"/>
    <cellStyle name="Input 19" xfId="4851"/>
    <cellStyle name="Input 2" xfId="4852"/>
    <cellStyle name="Input 20" xfId="4853"/>
    <cellStyle name="Input 21" xfId="4854"/>
    <cellStyle name="Input 22" xfId="4855"/>
    <cellStyle name="Input 23" xfId="4856"/>
    <cellStyle name="Input 24" xfId="4857"/>
    <cellStyle name="Input 25" xfId="4858"/>
    <cellStyle name="Input 26" xfId="4859"/>
    <cellStyle name="Input 27" xfId="4860"/>
    <cellStyle name="Input 28" xfId="4861"/>
    <cellStyle name="Input 29" xfId="4862"/>
    <cellStyle name="Input 3" xfId="4863"/>
    <cellStyle name="Input 30" xfId="4864"/>
    <cellStyle name="Input 31" xfId="4865"/>
    <cellStyle name="Input 32" xfId="4866"/>
    <cellStyle name="Input 33" xfId="4867"/>
    <cellStyle name="Input 34" xfId="4868"/>
    <cellStyle name="Input 35" xfId="4869"/>
    <cellStyle name="Input 36" xfId="4870"/>
    <cellStyle name="Input 37" xfId="4871"/>
    <cellStyle name="Input 38" xfId="4872"/>
    <cellStyle name="Input 39" xfId="4873"/>
    <cellStyle name="Input 4" xfId="4874"/>
    <cellStyle name="Input 40" xfId="4875"/>
    <cellStyle name="Input 41" xfId="4876"/>
    <cellStyle name="Input 42" xfId="4877"/>
    <cellStyle name="Input 43" xfId="4878"/>
    <cellStyle name="Input 44" xfId="4879"/>
    <cellStyle name="Input 45" xfId="4880"/>
    <cellStyle name="Input 5" xfId="4881"/>
    <cellStyle name="Input 6" xfId="4882"/>
    <cellStyle name="Input 7" xfId="4883"/>
    <cellStyle name="Input 8" xfId="4884"/>
    <cellStyle name="Input 9" xfId="4885"/>
    <cellStyle name="ItalicHeader" xfId="4886"/>
    <cellStyle name="Link Currency (0)" xfId="4887"/>
    <cellStyle name="Link Currency (0) 10" xfId="4888"/>
    <cellStyle name="Link Currency (0) 10 2" xfId="4889"/>
    <cellStyle name="Link Currency (0) 11" xfId="4890"/>
    <cellStyle name="Link Currency (0) 11 2" xfId="4891"/>
    <cellStyle name="Link Currency (0) 12" xfId="4892"/>
    <cellStyle name="Link Currency (0) 12 2" xfId="4893"/>
    <cellStyle name="Link Currency (0) 13" xfId="4894"/>
    <cellStyle name="Link Currency (0) 13 2" xfId="4895"/>
    <cellStyle name="Link Currency (0) 14" xfId="4896"/>
    <cellStyle name="Link Currency (0) 14 2" xfId="4897"/>
    <cellStyle name="Link Currency (0) 15" xfId="4898"/>
    <cellStyle name="Link Currency (0) 15 2" xfId="4899"/>
    <cellStyle name="Link Currency (0) 16" xfId="4900"/>
    <cellStyle name="Link Currency (0) 16 2" xfId="4901"/>
    <cellStyle name="Link Currency (0) 17" xfId="4902"/>
    <cellStyle name="Link Currency (0) 17 2" xfId="4903"/>
    <cellStyle name="Link Currency (0) 18" xfId="4904"/>
    <cellStyle name="Link Currency (0) 18 2" xfId="4905"/>
    <cellStyle name="Link Currency (0) 19" xfId="4906"/>
    <cellStyle name="Link Currency (0) 19 2" xfId="4907"/>
    <cellStyle name="Link Currency (0) 2" xfId="4908"/>
    <cellStyle name="Link Currency (0) 2 2" xfId="4909"/>
    <cellStyle name="Link Currency (0) 20" xfId="4910"/>
    <cellStyle name="Link Currency (0) 20 2" xfId="4911"/>
    <cellStyle name="Link Currency (0) 21" xfId="4912"/>
    <cellStyle name="Link Currency (0) 21 2" xfId="4913"/>
    <cellStyle name="Link Currency (0) 22" xfId="4914"/>
    <cellStyle name="Link Currency (0) 22 2" xfId="4915"/>
    <cellStyle name="Link Currency (0) 23" xfId="4916"/>
    <cellStyle name="Link Currency (0) 23 2" xfId="4917"/>
    <cellStyle name="Link Currency (0) 24" xfId="4918"/>
    <cellStyle name="Link Currency (0) 24 2" xfId="4919"/>
    <cellStyle name="Link Currency (0) 25" xfId="4920"/>
    <cellStyle name="Link Currency (0) 25 2" xfId="4921"/>
    <cellStyle name="Link Currency (0) 26" xfId="4922"/>
    <cellStyle name="Link Currency (0) 26 2" xfId="4923"/>
    <cellStyle name="Link Currency (0) 27" xfId="4924"/>
    <cellStyle name="Link Currency (0) 27 2" xfId="4925"/>
    <cellStyle name="Link Currency (0) 28" xfId="4926"/>
    <cellStyle name="Link Currency (0) 28 2" xfId="4927"/>
    <cellStyle name="Link Currency (0) 29" xfId="4928"/>
    <cellStyle name="Link Currency (0) 29 2" xfId="4929"/>
    <cellStyle name="Link Currency (0) 3" xfId="4930"/>
    <cellStyle name="Link Currency (0) 3 2" xfId="4931"/>
    <cellStyle name="Link Currency (0) 30" xfId="4932"/>
    <cellStyle name="Link Currency (0) 4" xfId="4933"/>
    <cellStyle name="Link Currency (0) 4 2" xfId="4934"/>
    <cellStyle name="Link Currency (0) 5" xfId="4935"/>
    <cellStyle name="Link Currency (0) 5 2" xfId="4936"/>
    <cellStyle name="Link Currency (0) 6" xfId="4937"/>
    <cellStyle name="Link Currency (0) 6 2" xfId="4938"/>
    <cellStyle name="Link Currency (0) 7" xfId="4939"/>
    <cellStyle name="Link Currency (0) 7 2" xfId="4940"/>
    <cellStyle name="Link Currency (0) 8" xfId="4941"/>
    <cellStyle name="Link Currency (0) 8 2" xfId="4942"/>
    <cellStyle name="Link Currency (0) 9" xfId="4943"/>
    <cellStyle name="Link Currency (0) 9 2" xfId="4944"/>
    <cellStyle name="Link Currency (2)" xfId="4945"/>
    <cellStyle name="Link Currency (2) 10" xfId="4946"/>
    <cellStyle name="Link Currency (2) 10 2" xfId="4947"/>
    <cellStyle name="Link Currency (2) 11" xfId="4948"/>
    <cellStyle name="Link Currency (2) 11 2" xfId="4949"/>
    <cellStyle name="Link Currency (2) 12" xfId="4950"/>
    <cellStyle name="Link Currency (2) 12 2" xfId="4951"/>
    <cellStyle name="Link Currency (2) 13" xfId="4952"/>
    <cellStyle name="Link Currency (2) 13 2" xfId="4953"/>
    <cellStyle name="Link Currency (2) 14" xfId="4954"/>
    <cellStyle name="Link Currency (2) 14 2" xfId="4955"/>
    <cellStyle name="Link Currency (2) 15" xfId="4956"/>
    <cellStyle name="Link Currency (2) 15 2" xfId="4957"/>
    <cellStyle name="Link Currency (2) 16" xfId="4958"/>
    <cellStyle name="Link Currency (2) 16 2" xfId="4959"/>
    <cellStyle name="Link Currency (2) 17" xfId="4960"/>
    <cellStyle name="Link Currency (2) 17 2" xfId="4961"/>
    <cellStyle name="Link Currency (2) 18" xfId="4962"/>
    <cellStyle name="Link Currency (2) 18 2" xfId="4963"/>
    <cellStyle name="Link Currency (2) 19" xfId="4964"/>
    <cellStyle name="Link Currency (2) 19 2" xfId="4965"/>
    <cellStyle name="Link Currency (2) 2" xfId="4966"/>
    <cellStyle name="Link Currency (2) 2 2" xfId="4967"/>
    <cellStyle name="Link Currency (2) 20" xfId="4968"/>
    <cellStyle name="Link Currency (2) 20 2" xfId="4969"/>
    <cellStyle name="Link Currency (2) 21" xfId="4970"/>
    <cellStyle name="Link Currency (2) 21 2" xfId="4971"/>
    <cellStyle name="Link Currency (2) 22" xfId="4972"/>
    <cellStyle name="Link Currency (2) 22 2" xfId="4973"/>
    <cellStyle name="Link Currency (2) 23" xfId="4974"/>
    <cellStyle name="Link Currency (2) 23 2" xfId="4975"/>
    <cellStyle name="Link Currency (2) 24" xfId="4976"/>
    <cellStyle name="Link Currency (2) 24 2" xfId="4977"/>
    <cellStyle name="Link Currency (2) 25" xfId="4978"/>
    <cellStyle name="Link Currency (2) 25 2" xfId="4979"/>
    <cellStyle name="Link Currency (2) 26" xfId="4980"/>
    <cellStyle name="Link Currency (2) 26 2" xfId="4981"/>
    <cellStyle name="Link Currency (2) 27" xfId="4982"/>
    <cellStyle name="Link Currency (2) 27 2" xfId="4983"/>
    <cellStyle name="Link Currency (2) 28" xfId="4984"/>
    <cellStyle name="Link Currency (2) 28 2" xfId="4985"/>
    <cellStyle name="Link Currency (2) 29" xfId="4986"/>
    <cellStyle name="Link Currency (2) 29 2" xfId="4987"/>
    <cellStyle name="Link Currency (2) 3" xfId="4988"/>
    <cellStyle name="Link Currency (2) 3 2" xfId="4989"/>
    <cellStyle name="Link Currency (2) 30" xfId="4990"/>
    <cellStyle name="Link Currency (2) 4" xfId="4991"/>
    <cellStyle name="Link Currency (2) 4 2" xfId="4992"/>
    <cellStyle name="Link Currency (2) 5" xfId="4993"/>
    <cellStyle name="Link Currency (2) 5 2" xfId="4994"/>
    <cellStyle name="Link Currency (2) 6" xfId="4995"/>
    <cellStyle name="Link Currency (2) 6 2" xfId="4996"/>
    <cellStyle name="Link Currency (2) 7" xfId="4997"/>
    <cellStyle name="Link Currency (2) 7 2" xfId="4998"/>
    <cellStyle name="Link Currency (2) 8" xfId="4999"/>
    <cellStyle name="Link Currency (2) 8 2" xfId="5000"/>
    <cellStyle name="Link Currency (2) 9" xfId="5001"/>
    <cellStyle name="Link Currency (2) 9 2" xfId="5002"/>
    <cellStyle name="Link Units (0)" xfId="5003"/>
    <cellStyle name="Link Units (0) 10" xfId="5004"/>
    <cellStyle name="Link Units (0) 10 2" xfId="5005"/>
    <cellStyle name="Link Units (0) 11" xfId="5006"/>
    <cellStyle name="Link Units (0) 11 2" xfId="5007"/>
    <cellStyle name="Link Units (0) 12" xfId="5008"/>
    <cellStyle name="Link Units (0) 12 2" xfId="5009"/>
    <cellStyle name="Link Units (0) 13" xfId="5010"/>
    <cellStyle name="Link Units (0) 13 2" xfId="5011"/>
    <cellStyle name="Link Units (0) 14" xfId="5012"/>
    <cellStyle name="Link Units (0) 14 2" xfId="5013"/>
    <cellStyle name="Link Units (0) 15" xfId="5014"/>
    <cellStyle name="Link Units (0) 15 2" xfId="5015"/>
    <cellStyle name="Link Units (0) 16" xfId="5016"/>
    <cellStyle name="Link Units (0) 16 2" xfId="5017"/>
    <cellStyle name="Link Units (0) 17" xfId="5018"/>
    <cellStyle name="Link Units (0) 17 2" xfId="5019"/>
    <cellStyle name="Link Units (0) 18" xfId="5020"/>
    <cellStyle name="Link Units (0) 18 2" xfId="5021"/>
    <cellStyle name="Link Units (0) 19" xfId="5022"/>
    <cellStyle name="Link Units (0) 19 2" xfId="5023"/>
    <cellStyle name="Link Units (0) 2" xfId="5024"/>
    <cellStyle name="Link Units (0) 2 2" xfId="5025"/>
    <cellStyle name="Link Units (0) 20" xfId="5026"/>
    <cellStyle name="Link Units (0) 20 2" xfId="5027"/>
    <cellStyle name="Link Units (0) 21" xfId="5028"/>
    <cellStyle name="Link Units (0) 21 2" xfId="5029"/>
    <cellStyle name="Link Units (0) 22" xfId="5030"/>
    <cellStyle name="Link Units (0) 22 2" xfId="5031"/>
    <cellStyle name="Link Units (0) 23" xfId="5032"/>
    <cellStyle name="Link Units (0) 23 2" xfId="5033"/>
    <cellStyle name="Link Units (0) 24" xfId="5034"/>
    <cellStyle name="Link Units (0) 24 2" xfId="5035"/>
    <cellStyle name="Link Units (0) 25" xfId="5036"/>
    <cellStyle name="Link Units (0) 25 2" xfId="5037"/>
    <cellStyle name="Link Units (0) 26" xfId="5038"/>
    <cellStyle name="Link Units (0) 26 2" xfId="5039"/>
    <cellStyle name="Link Units (0) 27" xfId="5040"/>
    <cellStyle name="Link Units (0) 27 2" xfId="5041"/>
    <cellStyle name="Link Units (0) 28" xfId="5042"/>
    <cellStyle name="Link Units (0) 28 2" xfId="5043"/>
    <cellStyle name="Link Units (0) 29" xfId="5044"/>
    <cellStyle name="Link Units (0) 29 2" xfId="5045"/>
    <cellStyle name="Link Units (0) 3" xfId="5046"/>
    <cellStyle name="Link Units (0) 3 2" xfId="5047"/>
    <cellStyle name="Link Units (0) 30" xfId="5048"/>
    <cellStyle name="Link Units (0) 4" xfId="5049"/>
    <cellStyle name="Link Units (0) 4 2" xfId="5050"/>
    <cellStyle name="Link Units (0) 5" xfId="5051"/>
    <cellStyle name="Link Units (0) 5 2" xfId="5052"/>
    <cellStyle name="Link Units (0) 6" xfId="5053"/>
    <cellStyle name="Link Units (0) 6 2" xfId="5054"/>
    <cellStyle name="Link Units (0) 7" xfId="5055"/>
    <cellStyle name="Link Units (0) 7 2" xfId="5056"/>
    <cellStyle name="Link Units (0) 8" xfId="5057"/>
    <cellStyle name="Link Units (0) 8 2" xfId="5058"/>
    <cellStyle name="Link Units (0) 9" xfId="5059"/>
    <cellStyle name="Link Units (0) 9 2" xfId="5060"/>
    <cellStyle name="Link Units (1)" xfId="5061"/>
    <cellStyle name="Link Units (1) 10" xfId="5062"/>
    <cellStyle name="Link Units (1) 10 2" xfId="5063"/>
    <cellStyle name="Link Units (1) 11" xfId="5064"/>
    <cellStyle name="Link Units (1) 11 2" xfId="5065"/>
    <cellStyle name="Link Units (1) 12" xfId="5066"/>
    <cellStyle name="Link Units (1) 12 2" xfId="5067"/>
    <cellStyle name="Link Units (1) 13" xfId="5068"/>
    <cellStyle name="Link Units (1) 13 2" xfId="5069"/>
    <cellStyle name="Link Units (1) 14" xfId="5070"/>
    <cellStyle name="Link Units (1) 14 2" xfId="5071"/>
    <cellStyle name="Link Units (1) 15" xfId="5072"/>
    <cellStyle name="Link Units (1) 15 2" xfId="5073"/>
    <cellStyle name="Link Units (1) 16" xfId="5074"/>
    <cellStyle name="Link Units (1) 16 2" xfId="5075"/>
    <cellStyle name="Link Units (1) 17" xfId="5076"/>
    <cellStyle name="Link Units (1) 17 2" xfId="5077"/>
    <cellStyle name="Link Units (1) 18" xfId="5078"/>
    <cellStyle name="Link Units (1) 18 2" xfId="5079"/>
    <cellStyle name="Link Units (1) 19" xfId="5080"/>
    <cellStyle name="Link Units (1) 19 2" xfId="5081"/>
    <cellStyle name="Link Units (1) 2" xfId="5082"/>
    <cellStyle name="Link Units (1) 2 2" xfId="5083"/>
    <cellStyle name="Link Units (1) 20" xfId="5084"/>
    <cellStyle name="Link Units (1) 20 2" xfId="5085"/>
    <cellStyle name="Link Units (1) 21" xfId="5086"/>
    <cellStyle name="Link Units (1) 21 2" xfId="5087"/>
    <cellStyle name="Link Units (1) 22" xfId="5088"/>
    <cellStyle name="Link Units (1) 22 2" xfId="5089"/>
    <cellStyle name="Link Units (1) 23" xfId="5090"/>
    <cellStyle name="Link Units (1) 23 2" xfId="5091"/>
    <cellStyle name="Link Units (1) 24" xfId="5092"/>
    <cellStyle name="Link Units (1) 24 2" xfId="5093"/>
    <cellStyle name="Link Units (1) 25" xfId="5094"/>
    <cellStyle name="Link Units (1) 25 2" xfId="5095"/>
    <cellStyle name="Link Units (1) 26" xfId="5096"/>
    <cellStyle name="Link Units (1) 26 2" xfId="5097"/>
    <cellStyle name="Link Units (1) 27" xfId="5098"/>
    <cellStyle name="Link Units (1) 27 2" xfId="5099"/>
    <cellStyle name="Link Units (1) 28" xfId="5100"/>
    <cellStyle name="Link Units (1) 28 2" xfId="5101"/>
    <cellStyle name="Link Units (1) 29" xfId="5102"/>
    <cellStyle name="Link Units (1) 29 2" xfId="5103"/>
    <cellStyle name="Link Units (1) 3" xfId="5104"/>
    <cellStyle name="Link Units (1) 3 2" xfId="5105"/>
    <cellStyle name="Link Units (1) 30" xfId="5106"/>
    <cellStyle name="Link Units (1) 4" xfId="5107"/>
    <cellStyle name="Link Units (1) 4 2" xfId="5108"/>
    <cellStyle name="Link Units (1) 5" xfId="5109"/>
    <cellStyle name="Link Units (1) 5 2" xfId="5110"/>
    <cellStyle name="Link Units (1) 6" xfId="5111"/>
    <cellStyle name="Link Units (1) 6 2" xfId="5112"/>
    <cellStyle name="Link Units (1) 7" xfId="5113"/>
    <cellStyle name="Link Units (1) 7 2" xfId="5114"/>
    <cellStyle name="Link Units (1) 8" xfId="5115"/>
    <cellStyle name="Link Units (1) 8 2" xfId="5116"/>
    <cellStyle name="Link Units (1) 9" xfId="5117"/>
    <cellStyle name="Link Units (1) 9 2" xfId="5118"/>
    <cellStyle name="Link Units (2)" xfId="5119"/>
    <cellStyle name="Link Units (2) 10" xfId="5120"/>
    <cellStyle name="Link Units (2) 10 2" xfId="5121"/>
    <cellStyle name="Link Units (2) 11" xfId="5122"/>
    <cellStyle name="Link Units (2) 11 2" xfId="5123"/>
    <cellStyle name="Link Units (2) 12" xfId="5124"/>
    <cellStyle name="Link Units (2) 12 2" xfId="5125"/>
    <cellStyle name="Link Units (2) 13" xfId="5126"/>
    <cellStyle name="Link Units (2) 13 2" xfId="5127"/>
    <cellStyle name="Link Units (2) 14" xfId="5128"/>
    <cellStyle name="Link Units (2) 14 2" xfId="5129"/>
    <cellStyle name="Link Units (2) 15" xfId="5130"/>
    <cellStyle name="Link Units (2) 15 2" xfId="5131"/>
    <cellStyle name="Link Units (2) 16" xfId="5132"/>
    <cellStyle name="Link Units (2) 16 2" xfId="5133"/>
    <cellStyle name="Link Units (2) 17" xfId="5134"/>
    <cellStyle name="Link Units (2) 17 2" xfId="5135"/>
    <cellStyle name="Link Units (2) 18" xfId="5136"/>
    <cellStyle name="Link Units (2) 18 2" xfId="5137"/>
    <cellStyle name="Link Units (2) 19" xfId="5138"/>
    <cellStyle name="Link Units (2) 19 2" xfId="5139"/>
    <cellStyle name="Link Units (2) 2" xfId="5140"/>
    <cellStyle name="Link Units (2) 2 2" xfId="5141"/>
    <cellStyle name="Link Units (2) 20" xfId="5142"/>
    <cellStyle name="Link Units (2) 20 2" xfId="5143"/>
    <cellStyle name="Link Units (2) 21" xfId="5144"/>
    <cellStyle name="Link Units (2) 21 2" xfId="5145"/>
    <cellStyle name="Link Units (2) 22" xfId="5146"/>
    <cellStyle name="Link Units (2) 22 2" xfId="5147"/>
    <cellStyle name="Link Units (2) 23" xfId="5148"/>
    <cellStyle name="Link Units (2) 23 2" xfId="5149"/>
    <cellStyle name="Link Units (2) 24" xfId="5150"/>
    <cellStyle name="Link Units (2) 24 2" xfId="5151"/>
    <cellStyle name="Link Units (2) 25" xfId="5152"/>
    <cellStyle name="Link Units (2) 25 2" xfId="5153"/>
    <cellStyle name="Link Units (2) 26" xfId="5154"/>
    <cellStyle name="Link Units (2) 26 2" xfId="5155"/>
    <cellStyle name="Link Units (2) 27" xfId="5156"/>
    <cellStyle name="Link Units (2) 27 2" xfId="5157"/>
    <cellStyle name="Link Units (2) 28" xfId="5158"/>
    <cellStyle name="Link Units (2) 28 2" xfId="5159"/>
    <cellStyle name="Link Units (2) 29" xfId="5160"/>
    <cellStyle name="Link Units (2) 29 2" xfId="5161"/>
    <cellStyle name="Link Units (2) 3" xfId="5162"/>
    <cellStyle name="Link Units (2) 3 2" xfId="5163"/>
    <cellStyle name="Link Units (2) 30" xfId="5164"/>
    <cellStyle name="Link Units (2) 4" xfId="5165"/>
    <cellStyle name="Link Units (2) 4 2" xfId="5166"/>
    <cellStyle name="Link Units (2) 5" xfId="5167"/>
    <cellStyle name="Link Units (2) 5 2" xfId="5168"/>
    <cellStyle name="Link Units (2) 6" xfId="5169"/>
    <cellStyle name="Link Units (2) 6 2" xfId="5170"/>
    <cellStyle name="Link Units (2) 7" xfId="5171"/>
    <cellStyle name="Link Units (2) 7 2" xfId="5172"/>
    <cellStyle name="Link Units (2) 8" xfId="5173"/>
    <cellStyle name="Link Units (2) 8 2" xfId="5174"/>
    <cellStyle name="Link Units (2) 9" xfId="5175"/>
    <cellStyle name="Link Units (2) 9 2" xfId="5176"/>
    <cellStyle name="Linked Cell 10" xfId="5177"/>
    <cellStyle name="Linked Cell 11" xfId="5178"/>
    <cellStyle name="Linked Cell 12" xfId="5179"/>
    <cellStyle name="Linked Cell 13" xfId="5180"/>
    <cellStyle name="Linked Cell 14" xfId="5181"/>
    <cellStyle name="Linked Cell 15" xfId="5182"/>
    <cellStyle name="Linked Cell 16" xfId="5183"/>
    <cellStyle name="Linked Cell 17" xfId="5184"/>
    <cellStyle name="Linked Cell 18" xfId="5185"/>
    <cellStyle name="Linked Cell 19" xfId="5186"/>
    <cellStyle name="Linked Cell 2" xfId="5187"/>
    <cellStyle name="Linked Cell 20" xfId="5188"/>
    <cellStyle name="Linked Cell 21" xfId="5189"/>
    <cellStyle name="Linked Cell 22" xfId="5190"/>
    <cellStyle name="Linked Cell 23" xfId="5191"/>
    <cellStyle name="Linked Cell 24" xfId="5192"/>
    <cellStyle name="Linked Cell 25" xfId="5193"/>
    <cellStyle name="Linked Cell 26" xfId="5194"/>
    <cellStyle name="Linked Cell 27" xfId="5195"/>
    <cellStyle name="Linked Cell 28" xfId="5196"/>
    <cellStyle name="Linked Cell 29" xfId="5197"/>
    <cellStyle name="Linked Cell 3" xfId="5198"/>
    <cellStyle name="Linked Cell 30" xfId="5199"/>
    <cellStyle name="Linked Cell 31" xfId="5200"/>
    <cellStyle name="Linked Cell 32" xfId="5201"/>
    <cellStyle name="Linked Cell 33" xfId="5202"/>
    <cellStyle name="Linked Cell 34" xfId="5203"/>
    <cellStyle name="Linked Cell 35" xfId="5204"/>
    <cellStyle name="Linked Cell 36" xfId="5205"/>
    <cellStyle name="Linked Cell 37" xfId="5206"/>
    <cellStyle name="Linked Cell 38" xfId="5207"/>
    <cellStyle name="Linked Cell 39" xfId="5208"/>
    <cellStyle name="Linked Cell 4" xfId="5209"/>
    <cellStyle name="Linked Cell 40" xfId="5210"/>
    <cellStyle name="Linked Cell 41" xfId="5211"/>
    <cellStyle name="Linked Cell 42" xfId="5212"/>
    <cellStyle name="Linked Cell 43" xfId="5213"/>
    <cellStyle name="Linked Cell 5" xfId="5214"/>
    <cellStyle name="Linked Cell 6" xfId="5215"/>
    <cellStyle name="Linked Cell 7" xfId="5216"/>
    <cellStyle name="Linked Cell 8" xfId="5217"/>
    <cellStyle name="Linked Cell 9" xfId="5218"/>
    <cellStyle name="Multiple" xfId="5219"/>
    <cellStyle name="Neutral 10" xfId="5220"/>
    <cellStyle name="Neutral 11" xfId="5221"/>
    <cellStyle name="Neutral 12" xfId="5222"/>
    <cellStyle name="Neutral 13" xfId="5223"/>
    <cellStyle name="Neutral 14" xfId="5224"/>
    <cellStyle name="Neutral 15" xfId="5225"/>
    <cellStyle name="Neutral 16" xfId="5226"/>
    <cellStyle name="Neutral 17" xfId="5227"/>
    <cellStyle name="Neutral 18" xfId="5228"/>
    <cellStyle name="Neutral 19" xfId="5229"/>
    <cellStyle name="Neutral 2" xfId="5230"/>
    <cellStyle name="Neutral 20" xfId="5231"/>
    <cellStyle name="Neutral 21" xfId="5232"/>
    <cellStyle name="Neutral 22" xfId="5233"/>
    <cellStyle name="Neutral 23" xfId="5234"/>
    <cellStyle name="Neutral 24" xfId="5235"/>
    <cellStyle name="Neutral 25" xfId="5236"/>
    <cellStyle name="Neutral 26" xfId="5237"/>
    <cellStyle name="Neutral 27" xfId="5238"/>
    <cellStyle name="Neutral 28" xfId="5239"/>
    <cellStyle name="Neutral 29" xfId="5240"/>
    <cellStyle name="Neutral 3" xfId="5241"/>
    <cellStyle name="Neutral 30" xfId="5242"/>
    <cellStyle name="Neutral 31" xfId="5243"/>
    <cellStyle name="Neutral 32" xfId="5244"/>
    <cellStyle name="Neutral 33" xfId="5245"/>
    <cellStyle name="Neutral 34" xfId="5246"/>
    <cellStyle name="Neutral 35" xfId="5247"/>
    <cellStyle name="Neutral 36" xfId="5248"/>
    <cellStyle name="Neutral 37" xfId="5249"/>
    <cellStyle name="Neutral 38" xfId="5250"/>
    <cellStyle name="Neutral 39" xfId="5251"/>
    <cellStyle name="Neutral 4" xfId="5252"/>
    <cellStyle name="Neutral 40" xfId="5253"/>
    <cellStyle name="Neutral 41" xfId="5254"/>
    <cellStyle name="Neutral 42" xfId="5255"/>
    <cellStyle name="Neutral 43" xfId="5256"/>
    <cellStyle name="Neutral 5" xfId="5257"/>
    <cellStyle name="Neutral 6" xfId="5258"/>
    <cellStyle name="Neutral 7" xfId="5259"/>
    <cellStyle name="Neutral 8" xfId="5260"/>
    <cellStyle name="Neutral 9" xfId="5261"/>
    <cellStyle name="no dec" xfId="5262"/>
    <cellStyle name="Normal" xfId="0" builtinId="0"/>
    <cellStyle name="Normal - Style1" xfId="5263"/>
    <cellStyle name="Normal 1" xfId="5264"/>
    <cellStyle name="Normal 1 10" xfId="5265"/>
    <cellStyle name="Normal 1 10 2" xfId="5266"/>
    <cellStyle name="Normal 1 11" xfId="5267"/>
    <cellStyle name="Normal 1 11 2" xfId="5268"/>
    <cellStyle name="Normal 1 12" xfId="5269"/>
    <cellStyle name="Normal 1 12 2" xfId="5270"/>
    <cellStyle name="Normal 1 13" xfId="5271"/>
    <cellStyle name="Normal 1 13 2" xfId="5272"/>
    <cellStyle name="Normal 1 14" xfId="5273"/>
    <cellStyle name="Normal 1 14 2" xfId="5274"/>
    <cellStyle name="Normal 1 15" xfId="5275"/>
    <cellStyle name="Normal 1 15 2" xfId="5276"/>
    <cellStyle name="Normal 1 16" xfId="5277"/>
    <cellStyle name="Normal 1 16 2" xfId="5278"/>
    <cellStyle name="Normal 1 17" xfId="5279"/>
    <cellStyle name="Normal 1 17 2" xfId="5280"/>
    <cellStyle name="Normal 1 18" xfId="5281"/>
    <cellStyle name="Normal 1 18 2" xfId="5282"/>
    <cellStyle name="Normal 1 19" xfId="5283"/>
    <cellStyle name="Normal 1 19 2" xfId="5284"/>
    <cellStyle name="Normal 1 2" xfId="5285"/>
    <cellStyle name="Normal 1 2 2" xfId="5286"/>
    <cellStyle name="Normal 1 20" xfId="5287"/>
    <cellStyle name="Normal 1 20 2" xfId="5288"/>
    <cellStyle name="Normal 1 21" xfId="5289"/>
    <cellStyle name="Normal 1 21 2" xfId="5290"/>
    <cellStyle name="Normal 1 22" xfId="5291"/>
    <cellStyle name="Normal 1 22 2" xfId="5292"/>
    <cellStyle name="Normal 1 23" xfId="5293"/>
    <cellStyle name="Normal 1 23 2" xfId="5294"/>
    <cellStyle name="Normal 1 24" xfId="5295"/>
    <cellStyle name="Normal 1 24 2" xfId="5296"/>
    <cellStyle name="Normal 1 25" xfId="5297"/>
    <cellStyle name="Normal 1 25 2" xfId="5298"/>
    <cellStyle name="Normal 1 26" xfId="5299"/>
    <cellStyle name="Normal 1 26 2" xfId="5300"/>
    <cellStyle name="Normal 1 27" xfId="5301"/>
    <cellStyle name="Normal 1 27 2" xfId="5302"/>
    <cellStyle name="Normal 1 28" xfId="5303"/>
    <cellStyle name="Normal 1 28 2" xfId="5304"/>
    <cellStyle name="Normal 1 29" xfId="5305"/>
    <cellStyle name="Normal 1 29 2" xfId="5306"/>
    <cellStyle name="Normal 1 3" xfId="5307"/>
    <cellStyle name="Normal 1 3 2" xfId="5308"/>
    <cellStyle name="Normal 1 30" xfId="5309"/>
    <cellStyle name="Normal 1 4" xfId="5310"/>
    <cellStyle name="Normal 1 4 2" xfId="5311"/>
    <cellStyle name="Normal 1 5" xfId="5312"/>
    <cellStyle name="Normal 1 5 2" xfId="5313"/>
    <cellStyle name="Normal 1 6" xfId="5314"/>
    <cellStyle name="Normal 1 6 2" xfId="5315"/>
    <cellStyle name="Normal 1 7" xfId="5316"/>
    <cellStyle name="Normal 1 7 2" xfId="5317"/>
    <cellStyle name="Normal 1 8" xfId="5318"/>
    <cellStyle name="Normal 1 8 2" xfId="5319"/>
    <cellStyle name="Normal 1 9" xfId="5320"/>
    <cellStyle name="Normal 1 9 2" xfId="5321"/>
    <cellStyle name="Normal 10" xfId="5322"/>
    <cellStyle name="Normal 10 2" xfId="5323"/>
    <cellStyle name="Normal 10 3" xfId="5324"/>
    <cellStyle name="Normal 10 3 2" xfId="5325"/>
    <cellStyle name="Normal 10 4" xfId="5326"/>
    <cellStyle name="Normal 100" xfId="5327"/>
    <cellStyle name="Normal 100 2" xfId="5328"/>
    <cellStyle name="Normal 101" xfId="5329"/>
    <cellStyle name="Normal 101 2" xfId="5330"/>
    <cellStyle name="Normal 102" xfId="5331"/>
    <cellStyle name="Normal 102 2" xfId="5332"/>
    <cellStyle name="Normal 103" xfId="5333"/>
    <cellStyle name="Normal 103 2" xfId="5334"/>
    <cellStyle name="Normal 104" xfId="5335"/>
    <cellStyle name="Normal 104 2" xfId="5336"/>
    <cellStyle name="Normal 105" xfId="5337"/>
    <cellStyle name="Normal 105 2" xfId="5338"/>
    <cellStyle name="Normal 106" xfId="5339"/>
    <cellStyle name="Normal 106 2" xfId="5340"/>
    <cellStyle name="Normal 107" xfId="5341"/>
    <cellStyle name="Normal 107 2" xfId="5342"/>
    <cellStyle name="Normal 108" xfId="5343"/>
    <cellStyle name="Normal 108 2" xfId="5344"/>
    <cellStyle name="Normal 109" xfId="5345"/>
    <cellStyle name="Normal 11" xfId="5346"/>
    <cellStyle name="Normal 110" xfId="5347"/>
    <cellStyle name="Normal 110 2" xfId="5348"/>
    <cellStyle name="Normal 111" xfId="5349"/>
    <cellStyle name="Normal 111 2" xfId="5350"/>
    <cellStyle name="Normal 112" xfId="5351"/>
    <cellStyle name="Normal 112 2" xfId="5352"/>
    <cellStyle name="Normal 113" xfId="5353"/>
    <cellStyle name="Normal 114" xfId="5354"/>
    <cellStyle name="Normal 115" xfId="5355"/>
    <cellStyle name="Normal 116" xfId="5356"/>
    <cellStyle name="Normal 116 2" xfId="5357"/>
    <cellStyle name="Normal 12" xfId="5358"/>
    <cellStyle name="Normal 13" xfId="5359"/>
    <cellStyle name="Normal 14" xfId="5360"/>
    <cellStyle name="Normal 15" xfId="5361"/>
    <cellStyle name="Normal 16" xfId="5362"/>
    <cellStyle name="Normal 17" xfId="5363"/>
    <cellStyle name="Normal 18" xfId="5364"/>
    <cellStyle name="Normal 19" xfId="5365"/>
    <cellStyle name="Normal 19 2" xfId="5366"/>
    <cellStyle name="Normal 2" xfId="8"/>
    <cellStyle name="Normal 2 10" xfId="5367"/>
    <cellStyle name="Normal 2 10 2" xfId="5368"/>
    <cellStyle name="Normal 2 11" xfId="5369"/>
    <cellStyle name="Normal 2 11 2" xfId="5370"/>
    <cellStyle name="Normal 2 12" xfId="5371"/>
    <cellStyle name="Normal 2 12 2" xfId="5372"/>
    <cellStyle name="Normal 2 13" xfId="5373"/>
    <cellStyle name="Normal 2 13 2" xfId="5374"/>
    <cellStyle name="Normal 2 14" xfId="5375"/>
    <cellStyle name="Normal 2 14 2" xfId="5376"/>
    <cellStyle name="Normal 2 15" xfId="5377"/>
    <cellStyle name="Normal 2 15 2" xfId="5378"/>
    <cellStyle name="Normal 2 16" xfId="5379"/>
    <cellStyle name="Normal 2 16 2" xfId="5380"/>
    <cellStyle name="Normal 2 17" xfId="5381"/>
    <cellStyle name="Normal 2 17 2" xfId="5382"/>
    <cellStyle name="Normal 2 18" xfId="5383"/>
    <cellStyle name="Normal 2 18 2" xfId="5384"/>
    <cellStyle name="Normal 2 19" xfId="5385"/>
    <cellStyle name="Normal 2 19 2" xfId="5386"/>
    <cellStyle name="Normal 2 2" xfId="5387"/>
    <cellStyle name="Normal 2 2 2" xfId="5388"/>
    <cellStyle name="Normal 2 2 3" xfId="5389"/>
    <cellStyle name="Normal 2 2 4" xfId="5390"/>
    <cellStyle name="Normal 2 2 5" xfId="5391"/>
    <cellStyle name="Normal 2 2 6" xfId="5392"/>
    <cellStyle name="Normal 2 2 7" xfId="5393"/>
    <cellStyle name="Normal 2 2 8" xfId="5394"/>
    <cellStyle name="Normal 2 2 8 2" xfId="5395"/>
    <cellStyle name="Normal 2 2 9" xfId="5396"/>
    <cellStyle name="Normal 2 2_Annex 2D" xfId="5397"/>
    <cellStyle name="Normal 2 20" xfId="5398"/>
    <cellStyle name="Normal 2 20 2" xfId="5399"/>
    <cellStyle name="Normal 2 21" xfId="5400"/>
    <cellStyle name="Normal 2 21 2" xfId="5401"/>
    <cellStyle name="Normal 2 22" xfId="5402"/>
    <cellStyle name="Normal 2 22 2" xfId="5403"/>
    <cellStyle name="Normal 2 23" xfId="5404"/>
    <cellStyle name="Normal 2 23 2" xfId="5405"/>
    <cellStyle name="Normal 2 24" xfId="5406"/>
    <cellStyle name="Normal 2 24 2" xfId="5407"/>
    <cellStyle name="Normal 2 25" xfId="5408"/>
    <cellStyle name="Normal 2 25 2" xfId="5409"/>
    <cellStyle name="Normal 2 26" xfId="5410"/>
    <cellStyle name="Normal 2 26 2" xfId="5411"/>
    <cellStyle name="Normal 2 27" xfId="5412"/>
    <cellStyle name="Normal 2 27 2" xfId="5413"/>
    <cellStyle name="Normal 2 28" xfId="5414"/>
    <cellStyle name="Normal 2 28 2" xfId="5415"/>
    <cellStyle name="Normal 2 29" xfId="5416"/>
    <cellStyle name="Normal 2 29 2" xfId="5417"/>
    <cellStyle name="Normal 2 3" xfId="5418"/>
    <cellStyle name="Normal 2 3 2" xfId="5419"/>
    <cellStyle name="Normal 2 3 3" xfId="5420"/>
    <cellStyle name="Normal 2 3 3 2" xfId="5421"/>
    <cellStyle name="Normal 2 3 4" xfId="5422"/>
    <cellStyle name="Normal 2 3 5" xfId="5423"/>
    <cellStyle name="Normal 2 30" xfId="5424"/>
    <cellStyle name="Normal 2 30 2" xfId="5425"/>
    <cellStyle name="Normal 2 31" xfId="5426"/>
    <cellStyle name="Normal 2 31 2" xfId="5427"/>
    <cellStyle name="Normal 2 32" xfId="5428"/>
    <cellStyle name="Normal 2 32 2" xfId="5429"/>
    <cellStyle name="Normal 2 33" xfId="5430"/>
    <cellStyle name="Normal 2 33 2" xfId="5431"/>
    <cellStyle name="Normal 2 34" xfId="5432"/>
    <cellStyle name="Normal 2 34 2" xfId="5433"/>
    <cellStyle name="Normal 2 35" xfId="5434"/>
    <cellStyle name="Normal 2 35 2" xfId="5435"/>
    <cellStyle name="Normal 2 36" xfId="5436"/>
    <cellStyle name="Normal 2 36 2" xfId="5437"/>
    <cellStyle name="Normal 2 37" xfId="5438"/>
    <cellStyle name="Normal 2 37 2" xfId="5439"/>
    <cellStyle name="Normal 2 38" xfId="5440"/>
    <cellStyle name="Normal 2 38 2" xfId="5441"/>
    <cellStyle name="Normal 2 39" xfId="5442"/>
    <cellStyle name="Normal 2 39 2" xfId="5443"/>
    <cellStyle name="Normal 2 4" xfId="5444"/>
    <cellStyle name="Normal 2 4 2" xfId="5445"/>
    <cellStyle name="Normal 2 4 3" xfId="5446"/>
    <cellStyle name="Normal 2 4 3 2" xfId="5447"/>
    <cellStyle name="Normal 2 4 4" xfId="5448"/>
    <cellStyle name="Normal 2 40" xfId="5449"/>
    <cellStyle name="Normal 2 40 2" xfId="5450"/>
    <cellStyle name="Normal 2 40 2 2" xfId="5451"/>
    <cellStyle name="Normal 2 40 3" xfId="5452"/>
    <cellStyle name="Normal 2 41" xfId="5453"/>
    <cellStyle name="Normal 2 5" xfId="5454"/>
    <cellStyle name="Normal 2 5 2" xfId="5455"/>
    <cellStyle name="Normal 2 5 3" xfId="5456"/>
    <cellStyle name="Normal 2 5 3 2" xfId="5457"/>
    <cellStyle name="Normal 2 5 4" xfId="5458"/>
    <cellStyle name="Normal 2 6" xfId="5459"/>
    <cellStyle name="Normal 2 6 2" xfId="5460"/>
    <cellStyle name="Normal 2 6 3" xfId="5461"/>
    <cellStyle name="Normal 2 6 3 2" xfId="5462"/>
    <cellStyle name="Normal 2 6 4" xfId="5463"/>
    <cellStyle name="Normal 2 7" xfId="5464"/>
    <cellStyle name="Normal 2 7 2" xfId="5465"/>
    <cellStyle name="Normal 2 7 3" xfId="5466"/>
    <cellStyle name="Normal 2 7 3 2" xfId="5467"/>
    <cellStyle name="Normal 2 7 4" xfId="5468"/>
    <cellStyle name="Normal 2 8" xfId="5469"/>
    <cellStyle name="Normal 2 8 2" xfId="5470"/>
    <cellStyle name="Normal 2 8 2 2" xfId="5471"/>
    <cellStyle name="Normal 2 8 3" xfId="5472"/>
    <cellStyle name="Normal 2 9" xfId="5473"/>
    <cellStyle name="Normal 2 9 2" xfId="5474"/>
    <cellStyle name="Normal 2_Annex 2D" xfId="5475"/>
    <cellStyle name="Normal 20" xfId="5476"/>
    <cellStyle name="Normal 20 2" xfId="5477"/>
    <cellStyle name="Normal 21" xfId="5478"/>
    <cellStyle name="Normal 21 2" xfId="5479"/>
    <cellStyle name="Normal 22" xfId="5480"/>
    <cellStyle name="Normal 22 2" xfId="5481"/>
    <cellStyle name="Normal 23" xfId="5482"/>
    <cellStyle name="Normal 24" xfId="5483"/>
    <cellStyle name="Normal 25" xfId="5484"/>
    <cellStyle name="Normal 25 2" xfId="5485"/>
    <cellStyle name="Normal 26" xfId="5486"/>
    <cellStyle name="Normal 26 2" xfId="5487"/>
    <cellStyle name="Normal 27" xfId="5488"/>
    <cellStyle name="Normal 27 2" xfId="5489"/>
    <cellStyle name="Normal 28" xfId="5490"/>
    <cellStyle name="Normal 28 2" xfId="5491"/>
    <cellStyle name="Normal 29" xfId="5492"/>
    <cellStyle name="Normal 29 2" xfId="5493"/>
    <cellStyle name="Normal 3" xfId="5494"/>
    <cellStyle name="Normal 3 2" xfId="5495"/>
    <cellStyle name="Normal 3 2 2" xfId="5496"/>
    <cellStyle name="Normal 3 2 2 2" xfId="5497"/>
    <cellStyle name="Normal 3 2 2 2 2" xfId="5498"/>
    <cellStyle name="Normal 3 2 3" xfId="5499"/>
    <cellStyle name="Normal 3 2 3 2" xfId="5500"/>
    <cellStyle name="Normal 3 2 4" xfId="5501"/>
    <cellStyle name="Normal 3 3" xfId="5502"/>
    <cellStyle name="Normal 3 3 2" xfId="5503"/>
    <cellStyle name="Normal 3 3 2 2" xfId="5504"/>
    <cellStyle name="Normal 3 4" xfId="5505"/>
    <cellStyle name="Normal 3 4 2" xfId="5506"/>
    <cellStyle name="Normal 3 4 2 2" xfId="5507"/>
    <cellStyle name="Normal 3 5" xfId="5508"/>
    <cellStyle name="Normal 3 6" xfId="5509"/>
    <cellStyle name="Normal 3 6 2" xfId="5510"/>
    <cellStyle name="Normal 3 7" xfId="5511"/>
    <cellStyle name="Normal 3_Account balances revised" xfId="5512"/>
    <cellStyle name="Normal 30" xfId="5513"/>
    <cellStyle name="Normal 30 2" xfId="5514"/>
    <cellStyle name="Normal 31" xfId="5515"/>
    <cellStyle name="Normal 31 2" xfId="5516"/>
    <cellStyle name="Normal 32" xfId="5517"/>
    <cellStyle name="Normal 32 2" xfId="5518"/>
    <cellStyle name="Normal 33" xfId="5519"/>
    <cellStyle name="Normal 33 2" xfId="5520"/>
    <cellStyle name="Normal 34" xfId="5521"/>
    <cellStyle name="Normal 34 2" xfId="5522"/>
    <cellStyle name="Normal 35" xfId="5523"/>
    <cellStyle name="Normal 35 2" xfId="5524"/>
    <cellStyle name="Normal 36" xfId="5525"/>
    <cellStyle name="Normal 36 2" xfId="5526"/>
    <cellStyle name="Normal 37" xfId="5527"/>
    <cellStyle name="Normal 37 2" xfId="5528"/>
    <cellStyle name="Normal 38" xfId="5529"/>
    <cellStyle name="Normal 38 2" xfId="5530"/>
    <cellStyle name="Normal 39" xfId="5531"/>
    <cellStyle name="Normal 39 2" xfId="5532"/>
    <cellStyle name="Normal 4" xfId="5533"/>
    <cellStyle name="Normal 4 2" xfId="5534"/>
    <cellStyle name="Normal 4 3" xfId="5535"/>
    <cellStyle name="Normal 4 4" xfId="5536"/>
    <cellStyle name="Normal 4 5" xfId="5537"/>
    <cellStyle name="Normal 4 5 2" xfId="5538"/>
    <cellStyle name="Normal 4 6" xfId="5539"/>
    <cellStyle name="Normal 4_Annex 2D" xfId="5540"/>
    <cellStyle name="Normal 40" xfId="5541"/>
    <cellStyle name="Normal 40 2" xfId="5542"/>
    <cellStyle name="Normal 40 2 2" xfId="5543"/>
    <cellStyle name="Normal 40 3" xfId="5544"/>
    <cellStyle name="Normal 41" xfId="5545"/>
    <cellStyle name="Normal 41 2" xfId="5546"/>
    <cellStyle name="Normal 42" xfId="5547"/>
    <cellStyle name="Normal 42 2" xfId="5548"/>
    <cellStyle name="Normal 42 2 2" xfId="5549"/>
    <cellStyle name="Normal 42 2 2 2" xfId="5550"/>
    <cellStyle name="Normal 42 2 2 2 2" xfId="5551"/>
    <cellStyle name="Normal 42 2 2 2 2 2" xfId="5552"/>
    <cellStyle name="Normal 42 2 2 2 3" xfId="5553"/>
    <cellStyle name="Normal 42 2 2 3" xfId="5554"/>
    <cellStyle name="Normal 42 2 2 3 2" xfId="5555"/>
    <cellStyle name="Normal 42 2 2 4" xfId="5556"/>
    <cellStyle name="Normal 42 2 2 4 2" xfId="5557"/>
    <cellStyle name="Normal 42 2 2 5" xfId="5558"/>
    <cellStyle name="Normal 42 2 3" xfId="5559"/>
    <cellStyle name="Normal 42 2 3 2" xfId="5560"/>
    <cellStyle name="Normal 42 2 3 2 2" xfId="5561"/>
    <cellStyle name="Normal 42 2 3 3" xfId="5562"/>
    <cellStyle name="Normal 42 2 4" xfId="5563"/>
    <cellStyle name="Normal 42 2 4 2" xfId="5564"/>
    <cellStyle name="Normal 42 2 5" xfId="5565"/>
    <cellStyle name="Normal 42 2 5 2" xfId="5566"/>
    <cellStyle name="Normal 42 2 6" xfId="5567"/>
    <cellStyle name="Normal 42 2 6 2" xfId="5568"/>
    <cellStyle name="Normal 42 2 7" xfId="5569"/>
    <cellStyle name="Normal 42 3" xfId="5570"/>
    <cellStyle name="Normal 42 3 2" xfId="5571"/>
    <cellStyle name="Normal 42 3 2 2" xfId="5572"/>
    <cellStyle name="Normal 42 3 2 2 2" xfId="5573"/>
    <cellStyle name="Normal 42 3 2 3" xfId="5574"/>
    <cellStyle name="Normal 42 3 3" xfId="5575"/>
    <cellStyle name="Normal 42 3 3 2" xfId="5576"/>
    <cellStyle name="Normal 42 3 4" xfId="5577"/>
    <cellStyle name="Normal 42 3 4 2" xfId="5578"/>
    <cellStyle name="Normal 42 3 5" xfId="5579"/>
    <cellStyle name="Normal 42 4" xfId="5580"/>
    <cellStyle name="Normal 42 4 2" xfId="5581"/>
    <cellStyle name="Normal 42 4 2 2" xfId="5582"/>
    <cellStyle name="Normal 42 4 3" xfId="5583"/>
    <cellStyle name="Normal 42 5" xfId="5584"/>
    <cellStyle name="Normal 42 5 2" xfId="5585"/>
    <cellStyle name="Normal 42 6" xfId="5586"/>
    <cellStyle name="Normal 42 6 2" xfId="5587"/>
    <cellStyle name="Normal 42 7" xfId="5588"/>
    <cellStyle name="Normal 42 7 2" xfId="5589"/>
    <cellStyle name="Normal 42 8" xfId="5590"/>
    <cellStyle name="Normal 43" xfId="5591"/>
    <cellStyle name="Normal 43 2" xfId="5592"/>
    <cellStyle name="Normal 44" xfId="5593"/>
    <cellStyle name="Normal 44 2" xfId="5594"/>
    <cellStyle name="Normal 44 2 2" xfId="5595"/>
    <cellStyle name="Normal 44 2 2 2" xfId="5596"/>
    <cellStyle name="Normal 44 2 2 2 2" xfId="5597"/>
    <cellStyle name="Normal 44 2 2 2 2 2" xfId="5598"/>
    <cellStyle name="Normal 44 2 2 2 3" xfId="5599"/>
    <cellStyle name="Normal 44 2 2 3" xfId="5600"/>
    <cellStyle name="Normal 44 2 2 3 2" xfId="5601"/>
    <cellStyle name="Normal 44 2 2 4" xfId="5602"/>
    <cellStyle name="Normal 44 2 2 4 2" xfId="5603"/>
    <cellStyle name="Normal 44 2 2 5" xfId="5604"/>
    <cellStyle name="Normal 44 2 3" xfId="5605"/>
    <cellStyle name="Normal 44 2 3 2" xfId="5606"/>
    <cellStyle name="Normal 44 2 3 2 2" xfId="5607"/>
    <cellStyle name="Normal 44 2 3 3" xfId="5608"/>
    <cellStyle name="Normal 44 2 4" xfId="5609"/>
    <cellStyle name="Normal 44 2 4 2" xfId="5610"/>
    <cellStyle name="Normal 44 2 5" xfId="5611"/>
    <cellStyle name="Normal 44 2 5 2" xfId="5612"/>
    <cellStyle name="Normal 44 2 6" xfId="5613"/>
    <cellStyle name="Normal 44 2 6 2" xfId="5614"/>
    <cellStyle name="Normal 44 2 7" xfId="5615"/>
    <cellStyle name="Normal 44 3" xfId="5616"/>
    <cellStyle name="Normal 44 3 2" xfId="5617"/>
    <cellStyle name="Normal 44 3 2 2" xfId="5618"/>
    <cellStyle name="Normal 44 3 2 2 2" xfId="5619"/>
    <cellStyle name="Normal 44 3 2 3" xfId="5620"/>
    <cellStyle name="Normal 44 3 3" xfId="5621"/>
    <cellStyle name="Normal 44 3 3 2" xfId="5622"/>
    <cellStyle name="Normal 44 3 4" xfId="5623"/>
    <cellStyle name="Normal 44 3 4 2" xfId="5624"/>
    <cellStyle name="Normal 44 3 5" xfId="5625"/>
    <cellStyle name="Normal 44 4" xfId="5626"/>
    <cellStyle name="Normal 44 4 2" xfId="5627"/>
    <cellStyle name="Normal 44 4 2 2" xfId="5628"/>
    <cellStyle name="Normal 44 4 3" xfId="5629"/>
    <cellStyle name="Normal 44 5" xfId="5630"/>
    <cellStyle name="Normal 44 5 2" xfId="5631"/>
    <cellStyle name="Normal 44 6" xfId="5632"/>
    <cellStyle name="Normal 44 6 2" xfId="5633"/>
    <cellStyle name="Normal 44 7" xfId="5634"/>
    <cellStyle name="Normal 44 7 2" xfId="5635"/>
    <cellStyle name="Normal 44 8" xfId="5636"/>
    <cellStyle name="Normal 45" xfId="5637"/>
    <cellStyle name="Normal 45 2" xfId="5638"/>
    <cellStyle name="Normal 45 2 2" xfId="5639"/>
    <cellStyle name="Normal 45 2 2 2" xfId="5640"/>
    <cellStyle name="Normal 45 2 2 2 2" xfId="5641"/>
    <cellStyle name="Normal 45 2 2 2 2 2" xfId="5642"/>
    <cellStyle name="Normal 45 2 2 2 3" xfId="5643"/>
    <cellStyle name="Normal 45 2 2 3" xfId="5644"/>
    <cellStyle name="Normal 45 2 2 3 2" xfId="5645"/>
    <cellStyle name="Normal 45 2 2 4" xfId="5646"/>
    <cellStyle name="Normal 45 2 2 4 2" xfId="5647"/>
    <cellStyle name="Normal 45 2 2 5" xfId="5648"/>
    <cellStyle name="Normal 45 2 3" xfId="5649"/>
    <cellStyle name="Normal 45 2 3 2" xfId="5650"/>
    <cellStyle name="Normal 45 2 3 2 2" xfId="5651"/>
    <cellStyle name="Normal 45 2 3 3" xfId="5652"/>
    <cellStyle name="Normal 45 2 4" xfId="5653"/>
    <cellStyle name="Normal 45 2 4 2" xfId="5654"/>
    <cellStyle name="Normal 45 2 5" xfId="5655"/>
    <cellStyle name="Normal 45 2 5 2" xfId="5656"/>
    <cellStyle name="Normal 45 2 6" xfId="5657"/>
    <cellStyle name="Normal 45 2 6 2" xfId="5658"/>
    <cellStyle name="Normal 45 2 7" xfId="5659"/>
    <cellStyle name="Normal 45 3" xfId="5660"/>
    <cellStyle name="Normal 45 3 2" xfId="5661"/>
    <cellStyle name="Normal 45 3 2 2" xfId="5662"/>
    <cellStyle name="Normal 45 3 2 2 2" xfId="5663"/>
    <cellStyle name="Normal 45 3 2 3" xfId="5664"/>
    <cellStyle name="Normal 45 3 3" xfId="5665"/>
    <cellStyle name="Normal 45 3 3 2" xfId="5666"/>
    <cellStyle name="Normal 45 3 4" xfId="5667"/>
    <cellStyle name="Normal 45 3 4 2" xfId="5668"/>
    <cellStyle name="Normal 45 3 5" xfId="5669"/>
    <cellStyle name="Normal 45 4" xfId="5670"/>
    <cellStyle name="Normal 45 4 2" xfId="5671"/>
    <cellStyle name="Normal 45 4 2 2" xfId="5672"/>
    <cellStyle name="Normal 45 4 3" xfId="5673"/>
    <cellStyle name="Normal 45 5" xfId="5674"/>
    <cellStyle name="Normal 45 5 2" xfId="5675"/>
    <cellStyle name="Normal 45 6" xfId="5676"/>
    <cellStyle name="Normal 45 6 2" xfId="5677"/>
    <cellStyle name="Normal 45 7" xfId="5678"/>
    <cellStyle name="Normal 45 7 2" xfId="5679"/>
    <cellStyle name="Normal 45 8" xfId="5680"/>
    <cellStyle name="Normal 46" xfId="5681"/>
    <cellStyle name="Normal 46 2" xfId="5682"/>
    <cellStyle name="Normal 46 2 2" xfId="5683"/>
    <cellStyle name="Normal 46 2 2 2" xfId="5684"/>
    <cellStyle name="Normal 46 2 2 2 2" xfId="5685"/>
    <cellStyle name="Normal 46 2 2 2 2 2" xfId="5686"/>
    <cellStyle name="Normal 46 2 2 2 3" xfId="5687"/>
    <cellStyle name="Normal 46 2 2 3" xfId="5688"/>
    <cellStyle name="Normal 46 2 2 3 2" xfId="5689"/>
    <cellStyle name="Normal 46 2 2 4" xfId="5690"/>
    <cellStyle name="Normal 46 2 2 4 2" xfId="5691"/>
    <cellStyle name="Normal 46 2 2 5" xfId="5692"/>
    <cellStyle name="Normal 46 2 3" xfId="5693"/>
    <cellStyle name="Normal 46 2 3 2" xfId="5694"/>
    <cellStyle name="Normal 46 2 3 2 2" xfId="5695"/>
    <cellStyle name="Normal 46 2 3 3" xfId="5696"/>
    <cellStyle name="Normal 46 2 4" xfId="5697"/>
    <cellStyle name="Normal 46 2 4 2" xfId="5698"/>
    <cellStyle name="Normal 46 2 5" xfId="5699"/>
    <cellStyle name="Normal 46 2 5 2" xfId="5700"/>
    <cellStyle name="Normal 46 2 6" xfId="5701"/>
    <cellStyle name="Normal 46 2 6 2" xfId="5702"/>
    <cellStyle name="Normal 46 2 7" xfId="5703"/>
    <cellStyle name="Normal 46 3" xfId="5704"/>
    <cellStyle name="Normal 46 3 2" xfId="5705"/>
    <cellStyle name="Normal 46 3 2 2" xfId="5706"/>
    <cellStyle name="Normal 46 3 2 2 2" xfId="5707"/>
    <cellStyle name="Normal 46 3 2 3" xfId="5708"/>
    <cellStyle name="Normal 46 3 3" xfId="5709"/>
    <cellStyle name="Normal 46 3 3 2" xfId="5710"/>
    <cellStyle name="Normal 46 3 4" xfId="5711"/>
    <cellStyle name="Normal 46 3 4 2" xfId="5712"/>
    <cellStyle name="Normal 46 3 5" xfId="5713"/>
    <cellStyle name="Normal 46 4" xfId="5714"/>
    <cellStyle name="Normal 46 4 2" xfId="5715"/>
    <cellStyle name="Normal 46 4 2 2" xfId="5716"/>
    <cellStyle name="Normal 46 4 3" xfId="5717"/>
    <cellStyle name="Normal 46 5" xfId="5718"/>
    <cellStyle name="Normal 46 5 2" xfId="5719"/>
    <cellStyle name="Normal 46 6" xfId="5720"/>
    <cellStyle name="Normal 46 6 2" xfId="5721"/>
    <cellStyle name="Normal 46 7" xfId="5722"/>
    <cellStyle name="Normal 46 7 2" xfId="5723"/>
    <cellStyle name="Normal 46 8" xfId="5724"/>
    <cellStyle name="Normal 47" xfId="5725"/>
    <cellStyle name="Normal 47 2" xfId="5726"/>
    <cellStyle name="Normal 48" xfId="5727"/>
    <cellStyle name="Normal 48 2" xfId="5728"/>
    <cellStyle name="Normal 49" xfId="5729"/>
    <cellStyle name="Normal 49 2" xfId="5730"/>
    <cellStyle name="Normal 5" xfId="5731"/>
    <cellStyle name="Normal 5 2" xfId="5732"/>
    <cellStyle name="Normal 5 2 2" xfId="5733"/>
    <cellStyle name="Normal 5 2 3" xfId="5734"/>
    <cellStyle name="Normal 5 3" xfId="5735"/>
    <cellStyle name="Normal 5 3 2" xfId="5736"/>
    <cellStyle name="Normal 5 3 2 2" xfId="5737"/>
    <cellStyle name="Normal 5 3 3" xfId="5738"/>
    <cellStyle name="Normal 5 4" xfId="5739"/>
    <cellStyle name="Normal 5 4 2" xfId="5740"/>
    <cellStyle name="Normal 5 4 2 2" xfId="5741"/>
    <cellStyle name="Normal 5 4 3" xfId="5742"/>
    <cellStyle name="Normal 5 5" xfId="5743"/>
    <cellStyle name="Normal 5 5 2" xfId="5744"/>
    <cellStyle name="Normal 5 6" xfId="5745"/>
    <cellStyle name="Normal 5 6 2" xfId="5746"/>
    <cellStyle name="Normal 5_3m quarterly average" xfId="5747"/>
    <cellStyle name="Normal 50" xfId="5748"/>
    <cellStyle name="Normal 50 2" xfId="5749"/>
    <cellStyle name="Normal 51" xfId="5750"/>
    <cellStyle name="Normal 51 2" xfId="5751"/>
    <cellStyle name="Normal 52" xfId="5752"/>
    <cellStyle name="Normal 52 2" xfId="5753"/>
    <cellStyle name="Normal 53" xfId="5754"/>
    <cellStyle name="Normal 53 2" xfId="5755"/>
    <cellStyle name="Normal 54" xfId="5756"/>
    <cellStyle name="Normal 54 2" xfId="5757"/>
    <cellStyle name="Normal 55" xfId="5758"/>
    <cellStyle name="Normal 55 2" xfId="5759"/>
    <cellStyle name="Normal 56" xfId="5760"/>
    <cellStyle name="Normal 56 2" xfId="5761"/>
    <cellStyle name="Normal 57" xfId="5762"/>
    <cellStyle name="Normal 57 2" xfId="5763"/>
    <cellStyle name="Normal 58" xfId="5764"/>
    <cellStyle name="Normal 58 2" xfId="5765"/>
    <cellStyle name="Normal 59" xfId="5766"/>
    <cellStyle name="Normal 59 2" xfId="5767"/>
    <cellStyle name="Normal 6" xfId="5768"/>
    <cellStyle name="Normal 6 2" xfId="5769"/>
    <cellStyle name="Normal 6 3" xfId="5770"/>
    <cellStyle name="Normal 6 3 2" xfId="5771"/>
    <cellStyle name="Normal 6 4" xfId="5772"/>
    <cellStyle name="Normal 60" xfId="5773"/>
    <cellStyle name="Normal 60 2" xfId="5774"/>
    <cellStyle name="Normal 61" xfId="5775"/>
    <cellStyle name="Normal 61 2" xfId="5776"/>
    <cellStyle name="Normal 62" xfId="5777"/>
    <cellStyle name="Normal 62 2" xfId="5778"/>
    <cellStyle name="Normal 63" xfId="5779"/>
    <cellStyle name="Normal 63 2" xfId="5780"/>
    <cellStyle name="Normal 64" xfId="5781"/>
    <cellStyle name="Normal 64 2" xfId="5782"/>
    <cellStyle name="Normal 65" xfId="5783"/>
    <cellStyle name="Normal 65 2" xfId="5784"/>
    <cellStyle name="Normal 66" xfId="5785"/>
    <cellStyle name="Normal 66 2" xfId="5786"/>
    <cellStyle name="Normal 67" xfId="5787"/>
    <cellStyle name="Normal 67 2" xfId="5788"/>
    <cellStyle name="Normal 68" xfId="5789"/>
    <cellStyle name="Normal 68 2" xfId="5790"/>
    <cellStyle name="Normal 69" xfId="5791"/>
    <cellStyle name="Normal 69 2" xfId="5792"/>
    <cellStyle name="Normal 7" xfId="5793"/>
    <cellStyle name="Normal 7 2" xfId="5794"/>
    <cellStyle name="Normal 7 3" xfId="5795"/>
    <cellStyle name="Normal 7 3 2" xfId="5796"/>
    <cellStyle name="Normal 7 3 2 2" xfId="5797"/>
    <cellStyle name="Normal 7 3 2 2 2" xfId="5798"/>
    <cellStyle name="Normal 7 3 2 2 2 2" xfId="5799"/>
    <cellStyle name="Normal 7 3 2 2 2 2 2" xfId="5800"/>
    <cellStyle name="Normal 7 3 2 2 2 2 2 2" xfId="5801"/>
    <cellStyle name="Normal 7 3 2 2 2 2 3" xfId="5802"/>
    <cellStyle name="Normal 7 3 2 2 2 3" xfId="5803"/>
    <cellStyle name="Normal 7 3 2 2 2 3 2" xfId="5804"/>
    <cellStyle name="Normal 7 3 2 2 2 4" xfId="5805"/>
    <cellStyle name="Normal 7 3 2 2 2 4 2" xfId="5806"/>
    <cellStyle name="Normal 7 3 2 2 2 5" xfId="5807"/>
    <cellStyle name="Normal 7 3 2 2 3" xfId="5808"/>
    <cellStyle name="Normal 7 3 2 2 3 2" xfId="5809"/>
    <cellStyle name="Normal 7 3 2 2 3 2 2" xfId="5810"/>
    <cellStyle name="Normal 7 3 2 2 3 3" xfId="5811"/>
    <cellStyle name="Normal 7 3 2 2 4" xfId="5812"/>
    <cellStyle name="Normal 7 3 2 2 4 2" xfId="5813"/>
    <cellStyle name="Normal 7 3 2 2 5" xfId="5814"/>
    <cellStyle name="Normal 7 3 2 2 5 2" xfId="5815"/>
    <cellStyle name="Normal 7 3 2 2 6" xfId="5816"/>
    <cellStyle name="Normal 7 3 2 2 6 2" xfId="5817"/>
    <cellStyle name="Normal 7 3 2 2 7" xfId="5818"/>
    <cellStyle name="Normal 7 3 2 3" xfId="5819"/>
    <cellStyle name="Normal 7 3 2 3 2" xfId="5820"/>
    <cellStyle name="Normal 7 3 2 3 2 2" xfId="5821"/>
    <cellStyle name="Normal 7 3 2 3 2 2 2" xfId="5822"/>
    <cellStyle name="Normal 7 3 2 3 2 3" xfId="5823"/>
    <cellStyle name="Normal 7 3 2 3 3" xfId="5824"/>
    <cellStyle name="Normal 7 3 2 3 3 2" xfId="5825"/>
    <cellStyle name="Normal 7 3 2 3 4" xfId="5826"/>
    <cellStyle name="Normal 7 3 2 3 4 2" xfId="5827"/>
    <cellStyle name="Normal 7 3 2 3 5" xfId="5828"/>
    <cellStyle name="Normal 7 3 2 4" xfId="5829"/>
    <cellStyle name="Normal 7 3 2 4 2" xfId="5830"/>
    <cellStyle name="Normal 7 3 2 4 2 2" xfId="5831"/>
    <cellStyle name="Normal 7 3 2 4 3" xfId="5832"/>
    <cellStyle name="Normal 7 3 2 5" xfId="5833"/>
    <cellStyle name="Normal 7 3 2 5 2" xfId="5834"/>
    <cellStyle name="Normal 7 3 2 6" xfId="5835"/>
    <cellStyle name="Normal 7 3 2 6 2" xfId="5836"/>
    <cellStyle name="Normal 7 3 2 7" xfId="5837"/>
    <cellStyle name="Normal 7 3 2 7 2" xfId="5838"/>
    <cellStyle name="Normal 7 3 2 8" xfId="5839"/>
    <cellStyle name="Normal 7 3 3" xfId="5840"/>
    <cellStyle name="Normal 7 3 3 2" xfId="5841"/>
    <cellStyle name="Normal 7 3 3 2 2" xfId="5842"/>
    <cellStyle name="Normal 7 3 3 2 2 2" xfId="5843"/>
    <cellStyle name="Normal 7 3 3 2 2 2 2" xfId="5844"/>
    <cellStyle name="Normal 7 3 3 2 2 3" xfId="5845"/>
    <cellStyle name="Normal 7 3 3 2 3" xfId="5846"/>
    <cellStyle name="Normal 7 3 3 2 3 2" xfId="5847"/>
    <cellStyle name="Normal 7 3 3 2 4" xfId="5848"/>
    <cellStyle name="Normal 7 3 3 2 4 2" xfId="5849"/>
    <cellStyle name="Normal 7 3 3 2 5" xfId="5850"/>
    <cellStyle name="Normal 7 3 3 3" xfId="5851"/>
    <cellStyle name="Normal 7 3 3 3 2" xfId="5852"/>
    <cellStyle name="Normal 7 3 3 3 2 2" xfId="5853"/>
    <cellStyle name="Normal 7 3 3 3 3" xfId="5854"/>
    <cellStyle name="Normal 7 3 3 4" xfId="5855"/>
    <cellStyle name="Normal 7 3 3 4 2" xfId="5856"/>
    <cellStyle name="Normal 7 3 3 5" xfId="5857"/>
    <cellStyle name="Normal 7 3 3 5 2" xfId="5858"/>
    <cellStyle name="Normal 7 3 3 6" xfId="5859"/>
    <cellStyle name="Normal 7 3 3 6 2" xfId="5860"/>
    <cellStyle name="Normal 7 3 3 7" xfId="5861"/>
    <cellStyle name="Normal 7 3 4" xfId="5862"/>
    <cellStyle name="Normal 7 3 4 2" xfId="5863"/>
    <cellStyle name="Normal 7 3 4 2 2" xfId="5864"/>
    <cellStyle name="Normal 7 3 4 2 2 2" xfId="5865"/>
    <cellStyle name="Normal 7 3 4 2 3" xfId="5866"/>
    <cellStyle name="Normal 7 3 4 3" xfId="5867"/>
    <cellStyle name="Normal 7 3 4 3 2" xfId="5868"/>
    <cellStyle name="Normal 7 3 4 4" xfId="5869"/>
    <cellStyle name="Normal 7 3 4 4 2" xfId="5870"/>
    <cellStyle name="Normal 7 3 4 5" xfId="5871"/>
    <cellStyle name="Normal 7 3 5" xfId="5872"/>
    <cellStyle name="Normal 7 3 5 2" xfId="5873"/>
    <cellStyle name="Normal 7 3 5 2 2" xfId="5874"/>
    <cellStyle name="Normal 7 3 5 3" xfId="5875"/>
    <cellStyle name="Normal 7 3 6" xfId="5876"/>
    <cellStyle name="Normal 7 3 6 2" xfId="5877"/>
    <cellStyle name="Normal 7 3 7" xfId="5878"/>
    <cellStyle name="Normal 7 3 7 2" xfId="5879"/>
    <cellStyle name="Normal 7 3 8" xfId="5880"/>
    <cellStyle name="Normal 7 3 8 2" xfId="5881"/>
    <cellStyle name="Normal 7 3 9" xfId="5882"/>
    <cellStyle name="Normal 7 4" xfId="5883"/>
    <cellStyle name="Normal 7 4 2" xfId="5884"/>
    <cellStyle name="Normal 7 5" xfId="5885"/>
    <cellStyle name="Normal 7 6" xfId="5886"/>
    <cellStyle name="Normal 7 6 2" xfId="5887"/>
    <cellStyle name="Normal 70" xfId="5888"/>
    <cellStyle name="Normal 70 2" xfId="5889"/>
    <cellStyle name="Normal 71" xfId="5890"/>
    <cellStyle name="Normal 71 2" xfId="5891"/>
    <cellStyle name="Normal 72" xfId="5892"/>
    <cellStyle name="Normal 72 2" xfId="5893"/>
    <cellStyle name="Normal 73" xfId="5894"/>
    <cellStyle name="Normal 73 2" xfId="5895"/>
    <cellStyle name="Normal 74" xfId="5896"/>
    <cellStyle name="Normal 74 2" xfId="5897"/>
    <cellStyle name="Normal 75" xfId="5898"/>
    <cellStyle name="Normal 75 2" xfId="5899"/>
    <cellStyle name="Normal 76" xfId="5900"/>
    <cellStyle name="Normal 76 2" xfId="5901"/>
    <cellStyle name="Normal 77" xfId="5902"/>
    <cellStyle name="Normal 77 2" xfId="5903"/>
    <cellStyle name="Normal 78" xfId="5904"/>
    <cellStyle name="Normal 78 2" xfId="5905"/>
    <cellStyle name="Normal 79" xfId="5906"/>
    <cellStyle name="Normal 79 2" xfId="5907"/>
    <cellStyle name="Normal 8" xfId="5908"/>
    <cellStyle name="Normal 8 2" xfId="5909"/>
    <cellStyle name="Normal 8 3" xfId="5910"/>
    <cellStyle name="Normal 8 3 2" xfId="5911"/>
    <cellStyle name="Normal 8 4" xfId="5912"/>
    <cellStyle name="Normal 8 5" xfId="5913"/>
    <cellStyle name="Normal 8 5 2" xfId="5914"/>
    <cellStyle name="Normal 80" xfId="5915"/>
    <cellStyle name="Normal 80 2" xfId="5916"/>
    <cellStyle name="Normal 81" xfId="5917"/>
    <cellStyle name="Normal 81 2" xfId="5918"/>
    <cellStyle name="Normal 82" xfId="5919"/>
    <cellStyle name="Normal 82 2" xfId="5920"/>
    <cellStyle name="Normal 83" xfId="5921"/>
    <cellStyle name="Normal 83 2" xfId="5922"/>
    <cellStyle name="Normal 84" xfId="5923"/>
    <cellStyle name="Normal 84 2" xfId="5924"/>
    <cellStyle name="Normal 85" xfId="5925"/>
    <cellStyle name="Normal 85 2" xfId="5926"/>
    <cellStyle name="Normal 86" xfId="5927"/>
    <cellStyle name="Normal 86 2" xfId="5928"/>
    <cellStyle name="Normal 87" xfId="5929"/>
    <cellStyle name="Normal 87 2" xfId="5930"/>
    <cellStyle name="Normal 87 3" xfId="5931"/>
    <cellStyle name="Normal 87 3 2" xfId="5932"/>
    <cellStyle name="Normal 88" xfId="5933"/>
    <cellStyle name="Normal 88 2" xfId="5934"/>
    <cellStyle name="Normal 88 3" xfId="5935"/>
    <cellStyle name="Normal 88 3 2" xfId="5936"/>
    <cellStyle name="Normal 89" xfId="5937"/>
    <cellStyle name="Normal 89 2" xfId="5938"/>
    <cellStyle name="Normal 89 3" xfId="5939"/>
    <cellStyle name="Normal 89 3 2" xfId="5940"/>
    <cellStyle name="Normal 9" xfId="5941"/>
    <cellStyle name="Normal 90" xfId="5942"/>
    <cellStyle name="Normal 90 2" xfId="5943"/>
    <cellStyle name="Normal 90 3" xfId="5944"/>
    <cellStyle name="Normal 90 3 2" xfId="5945"/>
    <cellStyle name="Normal 91" xfId="5946"/>
    <cellStyle name="Normal 91 2" xfId="5947"/>
    <cellStyle name="Normal 92" xfId="5948"/>
    <cellStyle name="Normal 92 2" xfId="5949"/>
    <cellStyle name="Normal 93" xfId="5950"/>
    <cellStyle name="Normal 93 2" xfId="5951"/>
    <cellStyle name="Normal 94" xfId="5952"/>
    <cellStyle name="Normal 94 2" xfId="5953"/>
    <cellStyle name="Normal 95" xfId="5954"/>
    <cellStyle name="Normal 95 2" xfId="5955"/>
    <cellStyle name="Normal 96" xfId="5956"/>
    <cellStyle name="Normal 96 2" xfId="5957"/>
    <cellStyle name="Normal 97" xfId="5958"/>
    <cellStyle name="Normal 97 2" xfId="5959"/>
    <cellStyle name="Normal 98" xfId="5960"/>
    <cellStyle name="Normal 98 2" xfId="5961"/>
    <cellStyle name="Normal 99" xfId="5962"/>
    <cellStyle name="Normal 99 2" xfId="5963"/>
    <cellStyle name="Normal_CB Investor Report v1_00" xfId="7"/>
    <cellStyle name="Note 10" xfId="5964"/>
    <cellStyle name="Note 11" xfId="5965"/>
    <cellStyle name="Note 12" xfId="5966"/>
    <cellStyle name="Note 13" xfId="5967"/>
    <cellStyle name="Note 14" xfId="5968"/>
    <cellStyle name="Note 15" xfId="5969"/>
    <cellStyle name="Note 16" xfId="5970"/>
    <cellStyle name="Note 17" xfId="5971"/>
    <cellStyle name="Note 18" xfId="5972"/>
    <cellStyle name="Note 19" xfId="5973"/>
    <cellStyle name="Note 2" xfId="5974"/>
    <cellStyle name="Note 2 2" xfId="5975"/>
    <cellStyle name="Note 2 2 2" xfId="5976"/>
    <cellStyle name="Note 2 3" xfId="5977"/>
    <cellStyle name="Note 2 3 2" xfId="5978"/>
    <cellStyle name="Note 20" xfId="5979"/>
    <cellStyle name="Note 21" xfId="5980"/>
    <cellStyle name="Note 22" xfId="5981"/>
    <cellStyle name="Note 23" xfId="5982"/>
    <cellStyle name="Note 24" xfId="5983"/>
    <cellStyle name="Note 25" xfId="5984"/>
    <cellStyle name="Note 26" xfId="5985"/>
    <cellStyle name="Note 27" xfId="5986"/>
    <cellStyle name="Note 28" xfId="5987"/>
    <cellStyle name="Note 29" xfId="5988"/>
    <cellStyle name="Note 3" xfId="5989"/>
    <cellStyle name="Note 30" xfId="5990"/>
    <cellStyle name="Note 31" xfId="5991"/>
    <cellStyle name="Note 32" xfId="5992"/>
    <cellStyle name="Note 33" xfId="5993"/>
    <cellStyle name="Note 34" xfId="5994"/>
    <cellStyle name="Note 35" xfId="5995"/>
    <cellStyle name="Note 36" xfId="5996"/>
    <cellStyle name="Note 37" xfId="5997"/>
    <cellStyle name="Note 38" xfId="5998"/>
    <cellStyle name="Note 39" xfId="5999"/>
    <cellStyle name="Note 4" xfId="6000"/>
    <cellStyle name="Note 40" xfId="6001"/>
    <cellStyle name="Note 41" xfId="6002"/>
    <cellStyle name="Note 41 2" xfId="6003"/>
    <cellStyle name="Note 42" xfId="6004"/>
    <cellStyle name="Note 42 2" xfId="6005"/>
    <cellStyle name="Note 43" xfId="6006"/>
    <cellStyle name="Note 43 2" xfId="6007"/>
    <cellStyle name="Note 5" xfId="6008"/>
    <cellStyle name="Note 6" xfId="6009"/>
    <cellStyle name="Note 7" xfId="6010"/>
    <cellStyle name="Note 8" xfId="6011"/>
    <cellStyle name="Note 9" xfId="6012"/>
    <cellStyle name="NumberFormat" xfId="6013"/>
    <cellStyle name="NumberFormat 10" xfId="6014"/>
    <cellStyle name="NumberFormat 10 2" xfId="6015"/>
    <cellStyle name="NumberFormat 11" xfId="6016"/>
    <cellStyle name="NumberFormat 11 2" xfId="6017"/>
    <cellStyle name="NumberFormat 12" xfId="6018"/>
    <cellStyle name="NumberFormat 12 2" xfId="6019"/>
    <cellStyle name="NumberFormat 13" xfId="6020"/>
    <cellStyle name="NumberFormat 13 2" xfId="6021"/>
    <cellStyle name="NumberFormat 14" xfId="6022"/>
    <cellStyle name="NumberFormat 14 2" xfId="6023"/>
    <cellStyle name="NumberFormat 15" xfId="6024"/>
    <cellStyle name="NumberFormat 15 2" xfId="6025"/>
    <cellStyle name="NumberFormat 16" xfId="6026"/>
    <cellStyle name="NumberFormat 16 2" xfId="6027"/>
    <cellStyle name="NumberFormat 17" xfId="6028"/>
    <cellStyle name="NumberFormat 17 2" xfId="6029"/>
    <cellStyle name="NumberFormat 18" xfId="6030"/>
    <cellStyle name="NumberFormat 18 2" xfId="6031"/>
    <cellStyle name="NumberFormat 19" xfId="6032"/>
    <cellStyle name="NumberFormat 19 2" xfId="6033"/>
    <cellStyle name="NumberFormat 2" xfId="6034"/>
    <cellStyle name="NumberFormat 2 2" xfId="6035"/>
    <cellStyle name="NumberFormat 20" xfId="6036"/>
    <cellStyle name="NumberFormat 20 2" xfId="6037"/>
    <cellStyle name="NumberFormat 21" xfId="6038"/>
    <cellStyle name="NumberFormat 21 2" xfId="6039"/>
    <cellStyle name="NumberFormat 22" xfId="6040"/>
    <cellStyle name="NumberFormat 22 2" xfId="6041"/>
    <cellStyle name="NumberFormat 23" xfId="6042"/>
    <cellStyle name="NumberFormat 23 2" xfId="6043"/>
    <cellStyle name="NumberFormat 24" xfId="6044"/>
    <cellStyle name="NumberFormat 24 2" xfId="6045"/>
    <cellStyle name="NumberFormat 25" xfId="6046"/>
    <cellStyle name="NumberFormat 25 2" xfId="6047"/>
    <cellStyle name="NumberFormat 26" xfId="6048"/>
    <cellStyle name="NumberFormat 26 2" xfId="6049"/>
    <cellStyle name="NumberFormat 27" xfId="6050"/>
    <cellStyle name="NumberFormat 27 2" xfId="6051"/>
    <cellStyle name="NumberFormat 28" xfId="6052"/>
    <cellStyle name="NumberFormat 28 2" xfId="6053"/>
    <cellStyle name="NumberFormat 29" xfId="6054"/>
    <cellStyle name="NumberFormat 29 2" xfId="6055"/>
    <cellStyle name="NumberFormat 3" xfId="6056"/>
    <cellStyle name="NumberFormat 3 2" xfId="6057"/>
    <cellStyle name="NumberFormat 30" xfId="6058"/>
    <cellStyle name="NumberFormat 4" xfId="6059"/>
    <cellStyle name="NumberFormat 4 2" xfId="6060"/>
    <cellStyle name="NumberFormat 5" xfId="6061"/>
    <cellStyle name="NumberFormat 5 2" xfId="6062"/>
    <cellStyle name="NumberFormat 6" xfId="6063"/>
    <cellStyle name="NumberFormat 6 2" xfId="6064"/>
    <cellStyle name="NumberFormat 7" xfId="6065"/>
    <cellStyle name="NumberFormat 7 2" xfId="6066"/>
    <cellStyle name="NumberFormat 8" xfId="6067"/>
    <cellStyle name="NumberFormat 8 2" xfId="6068"/>
    <cellStyle name="NumberFormat 9" xfId="6069"/>
    <cellStyle name="NumberFormat 9 2" xfId="6070"/>
    <cellStyle name="Output 10" xfId="6071"/>
    <cellStyle name="Output 11" xfId="6072"/>
    <cellStyle name="Output 12" xfId="6073"/>
    <cellStyle name="Output 13" xfId="6074"/>
    <cellStyle name="Output 14" xfId="6075"/>
    <cellStyle name="Output 15" xfId="6076"/>
    <cellStyle name="Output 16" xfId="6077"/>
    <cellStyle name="Output 17" xfId="6078"/>
    <cellStyle name="Output 18" xfId="6079"/>
    <cellStyle name="Output 19" xfId="6080"/>
    <cellStyle name="Output 2" xfId="6081"/>
    <cellStyle name="Output 20" xfId="6082"/>
    <cellStyle name="Output 21" xfId="6083"/>
    <cellStyle name="Output 22" xfId="6084"/>
    <cellStyle name="Output 23" xfId="6085"/>
    <cellStyle name="Output 24" xfId="6086"/>
    <cellStyle name="Output 25" xfId="6087"/>
    <cellStyle name="Output 26" xfId="6088"/>
    <cellStyle name="Output 27" xfId="6089"/>
    <cellStyle name="Output 28" xfId="6090"/>
    <cellStyle name="Output 29" xfId="6091"/>
    <cellStyle name="Output 3" xfId="6092"/>
    <cellStyle name="Output 30" xfId="6093"/>
    <cellStyle name="Output 31" xfId="6094"/>
    <cellStyle name="Output 32" xfId="6095"/>
    <cellStyle name="Output 33" xfId="6096"/>
    <cellStyle name="Output 34" xfId="6097"/>
    <cellStyle name="Output 35" xfId="6098"/>
    <cellStyle name="Output 36" xfId="6099"/>
    <cellStyle name="Output 37" xfId="6100"/>
    <cellStyle name="Output 38" xfId="6101"/>
    <cellStyle name="Output 39" xfId="6102"/>
    <cellStyle name="Output 4" xfId="6103"/>
    <cellStyle name="Output 40" xfId="6104"/>
    <cellStyle name="Output 41" xfId="6105"/>
    <cellStyle name="Output 42" xfId="6106"/>
    <cellStyle name="Output 43" xfId="6107"/>
    <cellStyle name="Output 5" xfId="6108"/>
    <cellStyle name="Output 6" xfId="6109"/>
    <cellStyle name="Output 7" xfId="6110"/>
    <cellStyle name="Output 8" xfId="6111"/>
    <cellStyle name="Output 9" xfId="6112"/>
    <cellStyle name="Output Amounts" xfId="6113"/>
    <cellStyle name="Output Column Headings" xfId="6114"/>
    <cellStyle name="Output Line Items" xfId="6115"/>
    <cellStyle name="Output Report Heading" xfId="6116"/>
    <cellStyle name="Output Report Title" xfId="6117"/>
    <cellStyle name="Page Number" xfId="6118"/>
    <cellStyle name="PB Table Heading" xfId="6119"/>
    <cellStyle name="PB Table Highlight1" xfId="6120"/>
    <cellStyle name="PB Table Highlight2" xfId="6121"/>
    <cellStyle name="PB Table Highlight2 10" xfId="6122"/>
    <cellStyle name="PB Table Highlight2 11" xfId="6123"/>
    <cellStyle name="PB Table Highlight2 12" xfId="6124"/>
    <cellStyle name="PB Table Highlight2 13" xfId="6125"/>
    <cellStyle name="PB Table Highlight2 14" xfId="6126"/>
    <cellStyle name="PB Table Highlight2 15" xfId="6127"/>
    <cellStyle name="PB Table Highlight2 16" xfId="6128"/>
    <cellStyle name="PB Table Highlight2 17" xfId="6129"/>
    <cellStyle name="PB Table Highlight2 18" xfId="6130"/>
    <cellStyle name="PB Table Highlight2 19" xfId="6131"/>
    <cellStyle name="PB Table Highlight2 2" xfId="6132"/>
    <cellStyle name="PB Table Highlight2 20" xfId="6133"/>
    <cellStyle name="PB Table Highlight2 21" xfId="6134"/>
    <cellStyle name="PB Table Highlight2 22" xfId="6135"/>
    <cellStyle name="PB Table Highlight2 23" xfId="6136"/>
    <cellStyle name="PB Table Highlight2 24" xfId="6137"/>
    <cellStyle name="PB Table Highlight2 25" xfId="6138"/>
    <cellStyle name="PB Table Highlight2 26" xfId="6139"/>
    <cellStyle name="PB Table Highlight2 27" xfId="6140"/>
    <cellStyle name="PB Table Highlight2 28" xfId="6141"/>
    <cellStyle name="PB Table Highlight2 29" xfId="6142"/>
    <cellStyle name="PB Table Highlight2 3" xfId="6143"/>
    <cellStyle name="PB Table Highlight2 4" xfId="6144"/>
    <cellStyle name="PB Table Highlight2 5" xfId="6145"/>
    <cellStyle name="PB Table Highlight2 6" xfId="6146"/>
    <cellStyle name="PB Table Highlight2 7" xfId="6147"/>
    <cellStyle name="PB Table Highlight2 8" xfId="6148"/>
    <cellStyle name="PB Table Highlight2 9" xfId="6149"/>
    <cellStyle name="PB Table Highlight3" xfId="6150"/>
    <cellStyle name="PB Table Highlight3 10" xfId="6151"/>
    <cellStyle name="PB Table Highlight3 11" xfId="6152"/>
    <cellStyle name="PB Table Highlight3 12" xfId="6153"/>
    <cellStyle name="PB Table Highlight3 13" xfId="6154"/>
    <cellStyle name="PB Table Highlight3 14" xfId="6155"/>
    <cellStyle name="PB Table Highlight3 15" xfId="6156"/>
    <cellStyle name="PB Table Highlight3 16" xfId="6157"/>
    <cellStyle name="PB Table Highlight3 17" xfId="6158"/>
    <cellStyle name="PB Table Highlight3 18" xfId="6159"/>
    <cellStyle name="PB Table Highlight3 19" xfId="6160"/>
    <cellStyle name="PB Table Highlight3 2" xfId="6161"/>
    <cellStyle name="PB Table Highlight3 20" xfId="6162"/>
    <cellStyle name="PB Table Highlight3 21" xfId="6163"/>
    <cellStyle name="PB Table Highlight3 22" xfId="6164"/>
    <cellStyle name="PB Table Highlight3 23" xfId="6165"/>
    <cellStyle name="PB Table Highlight3 24" xfId="6166"/>
    <cellStyle name="PB Table Highlight3 25" xfId="6167"/>
    <cellStyle name="PB Table Highlight3 26" xfId="6168"/>
    <cellStyle name="PB Table Highlight3 27" xfId="6169"/>
    <cellStyle name="PB Table Highlight3 28" xfId="6170"/>
    <cellStyle name="PB Table Highlight3 29" xfId="6171"/>
    <cellStyle name="PB Table Highlight3 3" xfId="6172"/>
    <cellStyle name="PB Table Highlight3 4" xfId="6173"/>
    <cellStyle name="PB Table Highlight3 5" xfId="6174"/>
    <cellStyle name="PB Table Highlight3 6" xfId="6175"/>
    <cellStyle name="PB Table Highlight3 7" xfId="6176"/>
    <cellStyle name="PB Table Highlight3 8" xfId="6177"/>
    <cellStyle name="PB Table Highlight3 9" xfId="6178"/>
    <cellStyle name="PB Table Standard Row" xfId="6179"/>
    <cellStyle name="PB Table Subtotal Row" xfId="6180"/>
    <cellStyle name="PB Table Total Row" xfId="6181"/>
    <cellStyle name="Percent" xfId="2" builtinId="5"/>
    <cellStyle name="Percent (0.00)" xfId="6182"/>
    <cellStyle name="Percent (0.00) 10" xfId="6183"/>
    <cellStyle name="Percent (0.00) 11" xfId="6184"/>
    <cellStyle name="Percent (0.00) 12" xfId="6185"/>
    <cellStyle name="Percent (0.00) 13" xfId="6186"/>
    <cellStyle name="Percent (0.00) 14" xfId="6187"/>
    <cellStyle name="Percent (0.00) 15" xfId="6188"/>
    <cellStyle name="Percent (0.00) 16" xfId="6189"/>
    <cellStyle name="Percent (0.00) 17" xfId="6190"/>
    <cellStyle name="Percent (0.00) 18" xfId="6191"/>
    <cellStyle name="Percent (0.00) 19" xfId="6192"/>
    <cellStyle name="Percent (0.00) 2" xfId="6193"/>
    <cellStyle name="Percent (0.00) 20" xfId="6194"/>
    <cellStyle name="Percent (0.00) 21" xfId="6195"/>
    <cellStyle name="Percent (0.00) 22" xfId="6196"/>
    <cellStyle name="Percent (0.00) 23" xfId="6197"/>
    <cellStyle name="Percent (0.00) 24" xfId="6198"/>
    <cellStyle name="Percent (0.00) 25" xfId="6199"/>
    <cellStyle name="Percent (0.00) 26" xfId="6200"/>
    <cellStyle name="Percent (0.00) 27" xfId="6201"/>
    <cellStyle name="Percent (0.00) 28" xfId="6202"/>
    <cellStyle name="Percent (0.00) 29" xfId="6203"/>
    <cellStyle name="Percent (0.00) 3" xfId="6204"/>
    <cellStyle name="Percent (0.00) 4" xfId="6205"/>
    <cellStyle name="Percent (0.00) 5" xfId="6206"/>
    <cellStyle name="Percent (0.00) 6" xfId="6207"/>
    <cellStyle name="Percent (0.00) 7" xfId="6208"/>
    <cellStyle name="Percent (0.00) 8" xfId="6209"/>
    <cellStyle name="Percent (0.00) 9" xfId="6210"/>
    <cellStyle name="Percent [0]" xfId="6211"/>
    <cellStyle name="Percent [0] 10" xfId="6212"/>
    <cellStyle name="Percent [0] 10 2" xfId="6213"/>
    <cellStyle name="Percent [0] 11" xfId="6214"/>
    <cellStyle name="Percent [0] 11 2" xfId="6215"/>
    <cellStyle name="Percent [0] 12" xfId="6216"/>
    <cellStyle name="Percent [0] 12 2" xfId="6217"/>
    <cellStyle name="Percent [0] 13" xfId="6218"/>
    <cellStyle name="Percent [0] 13 2" xfId="6219"/>
    <cellStyle name="Percent [0] 14" xfId="6220"/>
    <cellStyle name="Percent [0] 14 2" xfId="6221"/>
    <cellStyle name="Percent [0] 15" xfId="6222"/>
    <cellStyle name="Percent [0] 15 2" xfId="6223"/>
    <cellStyle name="Percent [0] 16" xfId="6224"/>
    <cellStyle name="Percent [0] 16 2" xfId="6225"/>
    <cellStyle name="Percent [0] 17" xfId="6226"/>
    <cellStyle name="Percent [0] 17 2" xfId="6227"/>
    <cellStyle name="Percent [0] 18" xfId="6228"/>
    <cellStyle name="Percent [0] 18 2" xfId="6229"/>
    <cellStyle name="Percent [0] 19" xfId="6230"/>
    <cellStyle name="Percent [0] 19 2" xfId="6231"/>
    <cellStyle name="Percent [0] 2" xfId="6232"/>
    <cellStyle name="Percent [0] 2 2" xfId="6233"/>
    <cellStyle name="Percent [0] 20" xfId="6234"/>
    <cellStyle name="Percent [0] 20 2" xfId="6235"/>
    <cellStyle name="Percent [0] 21" xfId="6236"/>
    <cellStyle name="Percent [0] 21 2" xfId="6237"/>
    <cellStyle name="Percent [0] 22" xfId="6238"/>
    <cellStyle name="Percent [0] 22 2" xfId="6239"/>
    <cellStyle name="Percent [0] 23" xfId="6240"/>
    <cellStyle name="Percent [0] 23 2" xfId="6241"/>
    <cellStyle name="Percent [0] 24" xfId="6242"/>
    <cellStyle name="Percent [0] 24 2" xfId="6243"/>
    <cellStyle name="Percent [0] 25" xfId="6244"/>
    <cellStyle name="Percent [0] 25 2" xfId="6245"/>
    <cellStyle name="Percent [0] 26" xfId="6246"/>
    <cellStyle name="Percent [0] 26 2" xfId="6247"/>
    <cellStyle name="Percent [0] 27" xfId="6248"/>
    <cellStyle name="Percent [0] 27 2" xfId="6249"/>
    <cellStyle name="Percent [0] 28" xfId="6250"/>
    <cellStyle name="Percent [0] 28 2" xfId="6251"/>
    <cellStyle name="Percent [0] 29" xfId="6252"/>
    <cellStyle name="Percent [0] 29 2" xfId="6253"/>
    <cellStyle name="Percent [0] 3" xfId="6254"/>
    <cellStyle name="Percent [0] 3 2" xfId="6255"/>
    <cellStyle name="Percent [0] 30" xfId="6256"/>
    <cellStyle name="Percent [0] 4" xfId="6257"/>
    <cellStyle name="Percent [0] 4 2" xfId="6258"/>
    <cellStyle name="Percent [0] 5" xfId="6259"/>
    <cellStyle name="Percent [0] 5 2" xfId="6260"/>
    <cellStyle name="Percent [0] 6" xfId="6261"/>
    <cellStyle name="Percent [0] 6 2" xfId="6262"/>
    <cellStyle name="Percent [0] 7" xfId="6263"/>
    <cellStyle name="Percent [0] 7 2" xfId="6264"/>
    <cellStyle name="Percent [0] 8" xfId="6265"/>
    <cellStyle name="Percent [0] 8 2" xfId="6266"/>
    <cellStyle name="Percent [0] 9" xfId="6267"/>
    <cellStyle name="Percent [0] 9 2" xfId="6268"/>
    <cellStyle name="Percent [00]" xfId="6269"/>
    <cellStyle name="Percent [00] 10" xfId="6270"/>
    <cellStyle name="Percent [00] 11" xfId="6271"/>
    <cellStyle name="Percent [00] 12" xfId="6272"/>
    <cellStyle name="Percent [00] 13" xfId="6273"/>
    <cellStyle name="Percent [00] 14" xfId="6274"/>
    <cellStyle name="Percent [00] 15" xfId="6275"/>
    <cellStyle name="Percent [00] 16" xfId="6276"/>
    <cellStyle name="Percent [00] 17" xfId="6277"/>
    <cellStyle name="Percent [00] 18" xfId="6278"/>
    <cellStyle name="Percent [00] 19" xfId="6279"/>
    <cellStyle name="Percent [00] 2" xfId="6280"/>
    <cellStyle name="Percent [00] 20" xfId="6281"/>
    <cellStyle name="Percent [00] 21" xfId="6282"/>
    <cellStyle name="Percent [00] 22" xfId="6283"/>
    <cellStyle name="Percent [00] 23" xfId="6284"/>
    <cellStyle name="Percent [00] 24" xfId="6285"/>
    <cellStyle name="Percent [00] 25" xfId="6286"/>
    <cellStyle name="Percent [00] 26" xfId="6287"/>
    <cellStyle name="Percent [00] 27" xfId="6288"/>
    <cellStyle name="Percent [00] 28" xfId="6289"/>
    <cellStyle name="Percent [00] 29" xfId="6290"/>
    <cellStyle name="Percent [00] 3" xfId="6291"/>
    <cellStyle name="Percent [00] 4" xfId="6292"/>
    <cellStyle name="Percent [00] 5" xfId="6293"/>
    <cellStyle name="Percent [00] 6" xfId="6294"/>
    <cellStyle name="Percent [00] 7" xfId="6295"/>
    <cellStyle name="Percent [00] 8" xfId="6296"/>
    <cellStyle name="Percent [00] 9" xfId="6297"/>
    <cellStyle name="Percent 10" xfId="6298"/>
    <cellStyle name="Percent 10 2" xfId="6"/>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850475"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397097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526637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630459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758761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89477850"/>
          <a:ext cx="1132599" cy="972517"/>
        </a:xfrm>
        <a:prstGeom prst="rect">
          <a:avLst/>
        </a:prstGeom>
        <a:noFill/>
        <a:ln w="9525">
          <a:noFill/>
          <a:miter lim="800000"/>
          <a:headEnd/>
          <a:tailEnd/>
        </a:ln>
      </xdr:spPr>
    </xdr:pic>
    <xdr:clientData/>
  </xdr:twoCellAnchor>
  <xdr:twoCellAnchor editAs="oneCell">
    <xdr:from>
      <xdr:col>10</xdr:col>
      <xdr:colOff>1400175</xdr:colOff>
      <xdr:row>554</xdr:row>
      <xdr:rowOff>0</xdr:rowOff>
    </xdr:from>
    <xdr:to>
      <xdr:col>11</xdr:col>
      <xdr:colOff>646824</xdr:colOff>
      <xdr:row>556</xdr:row>
      <xdr:rowOff>314327</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113880900"/>
          <a:ext cx="1132599" cy="962027"/>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990227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2355175" y="894778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1"/>
  <sheetViews>
    <sheetView tabSelected="1" zoomScale="85" zoomScaleNormal="85" workbookViewId="0">
      <pane xSplit="1" topLeftCell="B1" activePane="topRight" state="frozen"/>
      <selection activeCell="A196" sqref="A196"/>
      <selection pane="topRight" activeCell="H16" sqref="H16"/>
    </sheetView>
  </sheetViews>
  <sheetFormatPr defaultRowHeight="12.75"/>
  <cols>
    <col min="1" max="1" width="59.85546875" style="242" customWidth="1"/>
    <col min="2" max="3" width="28.28515625" style="242" customWidth="1"/>
    <col min="4" max="4" width="19.85546875" style="242" customWidth="1"/>
    <col min="5" max="5" width="36.5703125" style="242" customWidth="1"/>
    <col min="6" max="11" width="28.28515625" style="242" customWidth="1"/>
    <col min="12" max="12" width="27.28515625" style="242" customWidth="1"/>
    <col min="13" max="16384" width="9.140625" style="71"/>
  </cols>
  <sheetData>
    <row r="1" spans="1:12" s="2" customFormat="1" ht="25.5" customHeight="1">
      <c r="A1" s="269" t="s">
        <v>0</v>
      </c>
      <c r="B1" s="269"/>
      <c r="C1" s="269"/>
      <c r="D1" s="269"/>
      <c r="E1" s="269"/>
      <c r="F1" s="269"/>
      <c r="G1" s="269"/>
      <c r="H1" s="269"/>
      <c r="I1" s="269"/>
      <c r="J1" s="269"/>
      <c r="K1" s="269"/>
      <c r="L1" s="1"/>
    </row>
    <row r="2" spans="1:12" s="2" customFormat="1" ht="25.5" customHeight="1">
      <c r="A2" s="269"/>
      <c r="B2" s="269"/>
      <c r="C2" s="269"/>
      <c r="D2" s="269"/>
      <c r="E2" s="269"/>
      <c r="F2" s="269"/>
      <c r="G2" s="269"/>
      <c r="H2" s="269"/>
      <c r="I2" s="269"/>
      <c r="J2" s="269"/>
      <c r="K2" s="269"/>
      <c r="L2" s="1"/>
    </row>
    <row r="3" spans="1:12" s="2" customFormat="1" ht="25.5" customHeight="1">
      <c r="A3" s="270"/>
      <c r="B3" s="270"/>
      <c r="C3" s="270"/>
      <c r="D3" s="270"/>
      <c r="E3" s="270"/>
      <c r="F3" s="270"/>
      <c r="G3" s="270"/>
      <c r="H3" s="270"/>
      <c r="I3" s="270"/>
      <c r="J3" s="270"/>
      <c r="K3" s="270"/>
      <c r="L3" s="3"/>
    </row>
    <row r="4" spans="1:12" s="2" customFormat="1" ht="12.75" customHeight="1">
      <c r="A4" s="4"/>
      <c r="B4" s="4"/>
      <c r="C4" s="4"/>
      <c r="D4" s="4"/>
      <c r="E4" s="4"/>
      <c r="F4" s="4"/>
      <c r="G4" s="4"/>
      <c r="H4" s="4"/>
      <c r="I4" s="4"/>
      <c r="J4" s="4"/>
      <c r="K4" s="4"/>
      <c r="L4" s="4"/>
    </row>
    <row r="5" spans="1:12" s="2" customFormat="1" ht="25.5" customHeight="1">
      <c r="A5" s="328" t="s">
        <v>1</v>
      </c>
      <c r="B5" s="329"/>
      <c r="C5" s="329"/>
      <c r="D5" s="329"/>
      <c r="E5" s="329"/>
      <c r="F5" s="329"/>
      <c r="G5" s="329"/>
      <c r="H5" s="329"/>
      <c r="I5" s="329"/>
      <c r="J5" s="329"/>
      <c r="K5" s="329"/>
      <c r="L5" s="329"/>
    </row>
    <row r="6" spans="1:12" s="2" customFormat="1" ht="25.5" customHeight="1">
      <c r="A6" s="330" t="s">
        <v>2</v>
      </c>
      <c r="B6" s="330"/>
      <c r="C6" s="330"/>
      <c r="D6" s="330"/>
      <c r="E6" s="330"/>
      <c r="F6" s="330"/>
      <c r="G6" s="330"/>
      <c r="H6" s="330"/>
      <c r="I6" s="330"/>
      <c r="J6" s="330"/>
      <c r="K6" s="330"/>
      <c r="L6" s="330"/>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61" t="s">
        <v>5</v>
      </c>
      <c r="C9" s="322"/>
      <c r="D9" s="322"/>
      <c r="E9" s="322"/>
      <c r="F9" s="322"/>
      <c r="G9" s="10"/>
      <c r="H9" s="10"/>
      <c r="I9" s="10"/>
      <c r="J9" s="10"/>
      <c r="K9" s="10"/>
      <c r="L9" s="10"/>
    </row>
    <row r="10" spans="1:12" s="11" customFormat="1">
      <c r="A10" s="12" t="s">
        <v>6</v>
      </c>
      <c r="B10" s="261" t="s">
        <v>7</v>
      </c>
      <c r="C10" s="322"/>
      <c r="D10" s="322"/>
      <c r="E10" s="322"/>
      <c r="F10" s="322"/>
      <c r="G10" s="10"/>
      <c r="H10" s="10"/>
      <c r="I10" s="10"/>
      <c r="J10" s="10"/>
      <c r="K10" s="10"/>
      <c r="L10" s="10"/>
    </row>
    <row r="11" spans="1:12" s="11" customFormat="1">
      <c r="A11" s="12" t="s">
        <v>8</v>
      </c>
      <c r="B11" s="261" t="s">
        <v>9</v>
      </c>
      <c r="C11" s="322"/>
      <c r="D11" s="322"/>
      <c r="E11" s="322"/>
      <c r="F11" s="322"/>
      <c r="G11" s="10"/>
      <c r="H11" s="10"/>
      <c r="I11" s="10"/>
      <c r="J11" s="10"/>
      <c r="K11" s="10"/>
      <c r="L11" s="10"/>
    </row>
    <row r="12" spans="1:12" s="11" customFormat="1">
      <c r="A12" s="12" t="s">
        <v>10</v>
      </c>
      <c r="B12" s="13">
        <f ca="1">TODAY()</f>
        <v>43766</v>
      </c>
      <c r="C12" s="14"/>
      <c r="D12" s="14"/>
      <c r="E12" s="15"/>
      <c r="F12" s="16"/>
      <c r="G12" s="10"/>
      <c r="H12" s="10"/>
      <c r="I12" s="10"/>
      <c r="J12" s="10"/>
      <c r="K12" s="10"/>
      <c r="L12" s="10"/>
    </row>
    <row r="13" spans="1:12" s="11" customFormat="1" ht="12.75" customHeight="1">
      <c r="A13" s="12" t="s">
        <v>11</v>
      </c>
      <c r="B13" s="17" t="s">
        <v>709</v>
      </c>
      <c r="C13" s="18"/>
      <c r="D13" s="18"/>
      <c r="E13" s="19"/>
      <c r="F13" s="20"/>
      <c r="G13" s="10"/>
      <c r="H13" s="10"/>
      <c r="I13" s="10"/>
      <c r="J13" s="10"/>
      <c r="K13" s="10"/>
      <c r="L13" s="10"/>
    </row>
    <row r="14" spans="1:12" s="11" customFormat="1" ht="12.75" customHeight="1">
      <c r="A14" s="21" t="s">
        <v>12</v>
      </c>
      <c r="B14" s="17" t="s">
        <v>710</v>
      </c>
      <c r="C14" s="18"/>
      <c r="D14" s="18"/>
      <c r="E14" s="19"/>
      <c r="F14" s="20"/>
      <c r="G14" s="10"/>
      <c r="H14" s="10"/>
      <c r="I14" s="10"/>
      <c r="J14" s="10"/>
      <c r="K14" s="10"/>
      <c r="L14" s="10"/>
    </row>
    <row r="15" spans="1:12" s="11" customFormat="1">
      <c r="A15" s="12" t="s">
        <v>13</v>
      </c>
      <c r="B15" s="323" t="s">
        <v>14</v>
      </c>
      <c r="C15" s="322"/>
      <c r="D15" s="322"/>
      <c r="E15" s="322"/>
      <c r="F15" s="322"/>
      <c r="G15" s="10"/>
      <c r="H15" s="10"/>
      <c r="I15" s="10"/>
      <c r="J15" s="10"/>
      <c r="K15" s="10"/>
      <c r="L15" s="10"/>
    </row>
    <row r="16" spans="1:12" s="11" customFormat="1">
      <c r="A16" s="22"/>
      <c r="B16" s="22"/>
      <c r="C16" s="22"/>
      <c r="D16" s="22"/>
      <c r="E16" s="22"/>
      <c r="F16" s="22"/>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324" t="s">
        <v>16</v>
      </c>
      <c r="C18" s="325"/>
      <c r="D18" s="326"/>
      <c r="E18" s="327" t="s">
        <v>17</v>
      </c>
      <c r="F18" s="327"/>
      <c r="G18" s="327" t="s">
        <v>18</v>
      </c>
      <c r="H18" s="327"/>
      <c r="I18" s="327" t="s">
        <v>19</v>
      </c>
      <c r="J18" s="327"/>
      <c r="K18" s="10"/>
      <c r="L18" s="10"/>
    </row>
    <row r="19" spans="1:12" s="11" customFormat="1">
      <c r="A19" s="10"/>
      <c r="B19" s="23"/>
      <c r="C19" s="24"/>
      <c r="D19" s="25"/>
      <c r="E19" s="23" t="s">
        <v>20</v>
      </c>
      <c r="F19" s="25" t="s">
        <v>21</v>
      </c>
      <c r="G19" s="23" t="s">
        <v>20</v>
      </c>
      <c r="H19" s="25" t="s">
        <v>21</v>
      </c>
      <c r="I19" s="23" t="s">
        <v>20</v>
      </c>
      <c r="J19" s="25" t="s">
        <v>21</v>
      </c>
      <c r="K19" s="10"/>
      <c r="L19" s="10"/>
    </row>
    <row r="20" spans="1:12" s="11" customFormat="1">
      <c r="A20" s="21" t="s">
        <v>22</v>
      </c>
      <c r="B20" s="319"/>
      <c r="C20" s="320"/>
      <c r="D20" s="321"/>
      <c r="E20" s="26" t="s">
        <v>23</v>
      </c>
      <c r="F20" s="26" t="s">
        <v>24</v>
      </c>
      <c r="G20" s="26" t="s">
        <v>23</v>
      </c>
      <c r="H20" s="26" t="s">
        <v>25</v>
      </c>
      <c r="I20" s="26" t="s">
        <v>26</v>
      </c>
      <c r="J20" s="27" t="s">
        <v>24</v>
      </c>
      <c r="K20" s="10"/>
      <c r="L20" s="10"/>
    </row>
    <row r="21" spans="1:12" s="11" customFormat="1" ht="12.75" customHeight="1">
      <c r="A21" s="21" t="s">
        <v>27</v>
      </c>
      <c r="B21" s="316" t="s">
        <v>5</v>
      </c>
      <c r="C21" s="316"/>
      <c r="D21" s="316"/>
      <c r="E21" s="28" t="s">
        <v>26</v>
      </c>
      <c r="F21" s="26" t="s">
        <v>28</v>
      </c>
      <c r="G21" s="29" t="s">
        <v>26</v>
      </c>
      <c r="H21" s="29" t="s">
        <v>29</v>
      </c>
      <c r="I21" s="28" t="s">
        <v>26</v>
      </c>
      <c r="J21" s="26" t="s">
        <v>30</v>
      </c>
      <c r="K21" s="10"/>
      <c r="L21" s="10"/>
    </row>
    <row r="22" spans="1:12" s="11" customFormat="1">
      <c r="A22" s="21" t="s">
        <v>31</v>
      </c>
      <c r="B22" s="316" t="s">
        <v>5</v>
      </c>
      <c r="C22" s="316"/>
      <c r="D22" s="316"/>
      <c r="E22" s="29" t="s">
        <v>26</v>
      </c>
      <c r="F22" s="26" t="s">
        <v>28</v>
      </c>
      <c r="G22" s="29" t="s">
        <v>26</v>
      </c>
      <c r="H22" s="29" t="s">
        <v>29</v>
      </c>
      <c r="I22" s="29" t="s">
        <v>26</v>
      </c>
      <c r="J22" s="26" t="s">
        <v>30</v>
      </c>
      <c r="K22" s="10"/>
      <c r="L22" s="10"/>
    </row>
    <row r="23" spans="1:12" s="11" customFormat="1">
      <c r="A23" s="21" t="s">
        <v>32</v>
      </c>
      <c r="B23" s="316" t="s">
        <v>5</v>
      </c>
      <c r="C23" s="316"/>
      <c r="D23" s="316"/>
      <c r="E23" s="26" t="s">
        <v>33</v>
      </c>
      <c r="F23" s="26" t="s">
        <v>28</v>
      </c>
      <c r="G23" s="26" t="s">
        <v>34</v>
      </c>
      <c r="H23" s="29" t="s">
        <v>29</v>
      </c>
      <c r="I23" s="26" t="s">
        <v>35</v>
      </c>
      <c r="J23" s="26" t="s">
        <v>30</v>
      </c>
      <c r="K23" s="10"/>
      <c r="L23" s="10"/>
    </row>
    <row r="24" spans="1:12" s="11" customFormat="1">
      <c r="A24" s="21" t="s">
        <v>36</v>
      </c>
      <c r="B24" s="316" t="s">
        <v>37</v>
      </c>
      <c r="C24" s="316"/>
      <c r="D24" s="316"/>
      <c r="E24" s="26" t="s">
        <v>26</v>
      </c>
      <c r="F24" s="26" t="s">
        <v>26</v>
      </c>
      <c r="G24" s="26" t="s">
        <v>26</v>
      </c>
      <c r="H24" s="26" t="s">
        <v>26</v>
      </c>
      <c r="I24" s="26" t="s">
        <v>26</v>
      </c>
      <c r="J24" s="26" t="s">
        <v>26</v>
      </c>
      <c r="K24" s="10"/>
      <c r="L24" s="10"/>
    </row>
    <row r="25" spans="1:12" s="11" customFormat="1">
      <c r="A25" s="21" t="s">
        <v>38</v>
      </c>
      <c r="B25" s="316" t="s">
        <v>5</v>
      </c>
      <c r="C25" s="316"/>
      <c r="D25" s="316"/>
      <c r="E25" s="26" t="s">
        <v>39</v>
      </c>
      <c r="F25" s="26" t="s">
        <v>28</v>
      </c>
      <c r="G25" s="26" t="s">
        <v>40</v>
      </c>
      <c r="H25" s="26" t="s">
        <v>29</v>
      </c>
      <c r="I25" s="26" t="s">
        <v>39</v>
      </c>
      <c r="J25" s="26" t="s">
        <v>30</v>
      </c>
      <c r="K25" s="10"/>
      <c r="L25" s="10"/>
    </row>
    <row r="26" spans="1:12" s="11" customFormat="1">
      <c r="A26" s="21" t="s">
        <v>41</v>
      </c>
      <c r="B26" s="316" t="s">
        <v>37</v>
      </c>
      <c r="C26" s="316"/>
      <c r="D26" s="316"/>
      <c r="E26" s="26" t="s">
        <v>26</v>
      </c>
      <c r="F26" s="26" t="s">
        <v>26</v>
      </c>
      <c r="G26" s="26" t="s">
        <v>26</v>
      </c>
      <c r="H26" s="26" t="s">
        <v>26</v>
      </c>
      <c r="I26" s="26" t="s">
        <v>26</v>
      </c>
      <c r="J26" s="26" t="s">
        <v>26</v>
      </c>
      <c r="K26" s="10"/>
      <c r="L26" s="10"/>
    </row>
    <row r="27" spans="1:12" s="11" customFormat="1" ht="12.75" customHeight="1">
      <c r="A27" s="21" t="s">
        <v>42</v>
      </c>
      <c r="B27" s="316" t="s">
        <v>5</v>
      </c>
      <c r="C27" s="316"/>
      <c r="D27" s="316"/>
      <c r="E27" s="29" t="s">
        <v>43</v>
      </c>
      <c r="F27" s="26" t="s">
        <v>28</v>
      </c>
      <c r="G27" s="29" t="s">
        <v>44</v>
      </c>
      <c r="H27" s="26" t="s">
        <v>29</v>
      </c>
      <c r="I27" s="29" t="s">
        <v>45</v>
      </c>
      <c r="J27" s="26" t="s">
        <v>30</v>
      </c>
      <c r="K27" s="10"/>
      <c r="L27" s="10"/>
    </row>
    <row r="28" spans="1:12" s="11" customFormat="1">
      <c r="A28" s="21" t="s">
        <v>46</v>
      </c>
      <c r="B28" s="316" t="s">
        <v>37</v>
      </c>
      <c r="C28" s="316"/>
      <c r="D28" s="316"/>
      <c r="E28" s="26" t="s">
        <v>26</v>
      </c>
      <c r="F28" s="26" t="s">
        <v>26</v>
      </c>
      <c r="G28" s="26" t="s">
        <v>26</v>
      </c>
      <c r="H28" s="26" t="s">
        <v>26</v>
      </c>
      <c r="I28" s="26" t="s">
        <v>26</v>
      </c>
      <c r="J28" s="26" t="s">
        <v>26</v>
      </c>
      <c r="K28" s="10"/>
      <c r="L28" s="10"/>
    </row>
    <row r="29" spans="1:12" s="11" customFormat="1" ht="12.75" customHeight="1">
      <c r="A29" s="30" t="s">
        <v>47</v>
      </c>
      <c r="B29" s="31">
        <v>23430046535.349998</v>
      </c>
      <c r="C29" s="10"/>
      <c r="D29" s="10"/>
      <c r="E29" s="10"/>
      <c r="F29" s="10"/>
      <c r="G29" s="10"/>
      <c r="H29" s="10"/>
      <c r="I29" s="10"/>
      <c r="J29" s="10"/>
      <c r="K29" s="10"/>
      <c r="L29" s="10"/>
    </row>
    <row r="30" spans="1:12" s="11" customFormat="1" ht="12.75" customHeight="1">
      <c r="A30" s="30" t="s">
        <v>48</v>
      </c>
      <c r="B30" s="32" t="s">
        <v>26</v>
      </c>
      <c r="D30" s="10"/>
      <c r="E30" s="10"/>
      <c r="F30" s="10"/>
      <c r="G30" s="10"/>
      <c r="H30" s="10"/>
      <c r="I30" s="10"/>
      <c r="J30" s="10"/>
      <c r="K30" s="10"/>
      <c r="L30" s="10"/>
    </row>
    <row r="31" spans="1:12" s="11" customFormat="1" ht="12.75" customHeight="1">
      <c r="A31" s="30" t="s">
        <v>49</v>
      </c>
      <c r="B31" s="33" t="s">
        <v>50</v>
      </c>
      <c r="C31" s="10"/>
      <c r="D31" s="10"/>
      <c r="E31" s="10"/>
      <c r="F31" s="10"/>
      <c r="G31" s="10"/>
      <c r="H31" s="10"/>
      <c r="I31" s="10"/>
      <c r="J31" s="10"/>
      <c r="K31" s="10"/>
      <c r="L31" s="10"/>
    </row>
    <row r="32" spans="1:12" s="11" customFormat="1" ht="12.75" customHeight="1">
      <c r="A32" s="30" t="s">
        <v>51</v>
      </c>
      <c r="B32" s="34">
        <v>2.5918199999999999E-2</v>
      </c>
      <c r="C32" s="10"/>
      <c r="D32" s="10"/>
      <c r="E32" s="10"/>
      <c r="F32" s="10"/>
      <c r="G32" s="10"/>
      <c r="H32" s="10"/>
      <c r="I32" s="10"/>
      <c r="J32" s="10"/>
      <c r="K32" s="10"/>
      <c r="L32" s="10"/>
    </row>
    <row r="33" spans="1:12" s="11" customFormat="1" ht="12.75" customHeight="1">
      <c r="A33" s="30" t="s">
        <v>52</v>
      </c>
      <c r="B33" s="35">
        <v>0</v>
      </c>
      <c r="C33" s="10"/>
      <c r="D33" s="10"/>
      <c r="E33" s="10"/>
      <c r="F33" s="10"/>
      <c r="G33" s="36"/>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30" t="s">
        <v>53</v>
      </c>
      <c r="B35" s="37" t="s">
        <v>54</v>
      </c>
      <c r="C35" s="10"/>
      <c r="D35" s="38" t="s">
        <v>55</v>
      </c>
      <c r="E35" s="39"/>
      <c r="F35" s="40"/>
      <c r="G35" s="37" t="s">
        <v>56</v>
      </c>
      <c r="H35" s="10"/>
      <c r="I35" s="10"/>
      <c r="J35" s="10"/>
      <c r="K35" s="10"/>
      <c r="L35" s="10"/>
    </row>
    <row r="36" spans="1:12" s="11" customFormat="1" ht="12.75" customHeight="1">
      <c r="A36" s="30" t="s">
        <v>57</v>
      </c>
      <c r="B36" s="41">
        <v>500000000</v>
      </c>
      <c r="C36" s="10"/>
      <c r="D36" s="38" t="s">
        <v>57</v>
      </c>
      <c r="E36" s="39"/>
      <c r="F36" s="40"/>
      <c r="G36" s="41">
        <v>1000000000</v>
      </c>
      <c r="H36" s="10"/>
      <c r="I36" s="10"/>
      <c r="J36" s="10"/>
      <c r="K36" s="10"/>
      <c r="L36" s="10"/>
    </row>
    <row r="37" spans="1:12" s="11" customFormat="1" ht="12.75" customHeight="1">
      <c r="A37" s="30" t="s">
        <v>48</v>
      </c>
      <c r="B37" s="42">
        <v>44298</v>
      </c>
      <c r="C37" s="10"/>
      <c r="D37" s="38" t="s">
        <v>48</v>
      </c>
      <c r="E37" s="39"/>
      <c r="F37" s="40"/>
      <c r="G37" s="42">
        <v>44672</v>
      </c>
      <c r="H37" s="10"/>
      <c r="I37" s="10"/>
      <c r="J37" s="10"/>
      <c r="K37" s="10"/>
      <c r="L37" s="10"/>
    </row>
    <row r="38" spans="1:12" s="11" customFormat="1" ht="12.75" customHeight="1">
      <c r="A38" s="30" t="s">
        <v>58</v>
      </c>
      <c r="B38" s="43">
        <v>4.2500000000000003E-2</v>
      </c>
      <c r="C38" s="10"/>
      <c r="D38" s="38" t="s">
        <v>58</v>
      </c>
      <c r="E38" s="39"/>
      <c r="F38" s="40"/>
      <c r="G38" s="44">
        <v>2.5000000000000001E-3</v>
      </c>
      <c r="H38" s="10"/>
      <c r="I38" s="10"/>
      <c r="J38" s="10"/>
      <c r="K38" s="10"/>
      <c r="L38" s="10"/>
    </row>
    <row r="39" spans="1:12" s="11" customFormat="1" ht="12.75" customHeight="1">
      <c r="A39" s="30" t="s">
        <v>59</v>
      </c>
      <c r="B39" s="44" t="s">
        <v>60</v>
      </c>
      <c r="C39" s="10"/>
      <c r="D39" s="38" t="s">
        <v>59</v>
      </c>
      <c r="E39" s="39"/>
      <c r="F39" s="40"/>
      <c r="G39" s="45" t="s">
        <v>61</v>
      </c>
      <c r="H39" s="10"/>
      <c r="I39" s="10"/>
      <c r="J39" s="10"/>
      <c r="K39" s="10"/>
      <c r="L39" s="10"/>
    </row>
    <row r="40" spans="1:12" s="11" customFormat="1" ht="12.75" customHeight="1">
      <c r="A40" s="30" t="s">
        <v>62</v>
      </c>
      <c r="B40" s="46">
        <v>151564123.28999999</v>
      </c>
      <c r="C40" s="10"/>
      <c r="D40" s="30" t="s">
        <v>62</v>
      </c>
      <c r="E40" s="47"/>
      <c r="F40" s="48"/>
      <c r="G40" s="41">
        <v>197867000</v>
      </c>
      <c r="H40" s="10"/>
      <c r="I40" s="10"/>
      <c r="J40" s="10"/>
      <c r="K40" s="10"/>
      <c r="L40" s="10"/>
    </row>
    <row r="41" spans="1:12" s="11" customFormat="1" ht="12.75" customHeight="1">
      <c r="A41" s="30" t="s">
        <v>63</v>
      </c>
      <c r="B41" s="49" t="s">
        <v>64</v>
      </c>
      <c r="C41" s="10"/>
      <c r="D41" s="21" t="s">
        <v>63</v>
      </c>
      <c r="E41" s="50"/>
      <c r="F41" s="51"/>
      <c r="G41" s="49" t="s">
        <v>28</v>
      </c>
      <c r="H41" s="10"/>
      <c r="I41" s="10"/>
      <c r="J41" s="10"/>
      <c r="K41" s="10"/>
      <c r="L41" s="10"/>
    </row>
    <row r="42" spans="1:12" s="11" customFormat="1" ht="12.75" customHeight="1">
      <c r="A42" s="30" t="s">
        <v>65</v>
      </c>
      <c r="B42" s="49" t="s">
        <v>29</v>
      </c>
      <c r="C42" s="10"/>
      <c r="D42" s="21" t="s">
        <v>65</v>
      </c>
      <c r="E42" s="50"/>
      <c r="F42" s="51"/>
      <c r="G42" s="49" t="s">
        <v>66</v>
      </c>
      <c r="H42" s="10"/>
      <c r="I42" s="10"/>
      <c r="J42" s="10"/>
      <c r="K42" s="10"/>
      <c r="L42" s="10"/>
    </row>
    <row r="43" spans="1:12" s="11" customFormat="1" ht="12.75" customHeight="1">
      <c r="A43" s="30" t="s">
        <v>67</v>
      </c>
      <c r="B43" s="49" t="s">
        <v>68</v>
      </c>
      <c r="C43" s="10"/>
      <c r="D43" s="21" t="s">
        <v>67</v>
      </c>
      <c r="E43" s="50"/>
      <c r="F43" s="51"/>
      <c r="G43" s="49" t="s">
        <v>69</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30" t="s">
        <v>53</v>
      </c>
      <c r="B45" s="52" t="s">
        <v>70</v>
      </c>
      <c r="C45" s="53"/>
      <c r="D45" s="54"/>
      <c r="E45" s="54"/>
      <c r="F45" s="54"/>
      <c r="G45" s="10"/>
      <c r="H45" s="10"/>
      <c r="I45" s="10"/>
      <c r="J45" s="10"/>
      <c r="K45" s="10"/>
      <c r="L45" s="10"/>
    </row>
    <row r="46" spans="1:12" s="11" customFormat="1" ht="12.75" customHeight="1">
      <c r="A46" s="30" t="s">
        <v>57</v>
      </c>
      <c r="B46" s="55">
        <v>500000000</v>
      </c>
      <c r="C46" s="53"/>
      <c r="D46" s="54"/>
      <c r="E46" s="54"/>
      <c r="F46" s="54"/>
      <c r="G46" s="10"/>
      <c r="H46" s="10"/>
      <c r="I46" s="10"/>
      <c r="J46" s="10"/>
      <c r="K46" s="10"/>
      <c r="L46" s="10"/>
    </row>
    <row r="47" spans="1:12" s="11" customFormat="1" ht="12.75" customHeight="1">
      <c r="A47" s="30" t="s">
        <v>48</v>
      </c>
      <c r="B47" s="56">
        <v>44298</v>
      </c>
      <c r="C47" s="53"/>
      <c r="D47" s="54"/>
      <c r="E47" s="54"/>
      <c r="F47" s="54"/>
      <c r="G47" s="10"/>
      <c r="H47" s="10"/>
      <c r="I47" s="10"/>
      <c r="J47" s="10"/>
      <c r="K47" s="10"/>
      <c r="L47" s="10"/>
    </row>
    <row r="48" spans="1:12" s="11" customFormat="1" ht="12.75" customHeight="1">
      <c r="A48" s="30" t="s">
        <v>58</v>
      </c>
      <c r="B48" s="57">
        <v>4.2500000000000003E-2</v>
      </c>
      <c r="C48" s="53"/>
      <c r="D48" s="54"/>
      <c r="E48" s="54"/>
      <c r="F48" s="54"/>
      <c r="G48" s="10"/>
      <c r="H48" s="10"/>
      <c r="I48" s="10"/>
      <c r="J48" s="10"/>
      <c r="K48" s="10"/>
      <c r="L48" s="10"/>
    </row>
    <row r="49" spans="1:12" s="11" customFormat="1" ht="12.75" customHeight="1">
      <c r="A49" s="30" t="s">
        <v>59</v>
      </c>
      <c r="B49" s="58" t="s">
        <v>60</v>
      </c>
      <c r="C49" s="53"/>
      <c r="D49" s="54"/>
      <c r="E49" s="54"/>
      <c r="F49" s="54"/>
      <c r="G49" s="10"/>
      <c r="H49" s="10"/>
      <c r="I49" s="10"/>
      <c r="J49" s="10"/>
      <c r="K49" s="10"/>
      <c r="L49" s="10"/>
    </row>
    <row r="50" spans="1:12" s="11" customFormat="1" ht="12.75" customHeight="1">
      <c r="A50" s="30" t="s">
        <v>62</v>
      </c>
      <c r="B50" s="59">
        <v>184110039</v>
      </c>
      <c r="C50" s="53"/>
      <c r="D50" s="53"/>
      <c r="E50" s="54"/>
      <c r="F50" s="54"/>
      <c r="G50" s="10"/>
      <c r="H50" s="10"/>
      <c r="I50" s="10"/>
      <c r="J50" s="10"/>
      <c r="K50" s="10"/>
      <c r="L50" s="10"/>
    </row>
    <row r="51" spans="1:12" s="11" customFormat="1" ht="12.75" customHeight="1">
      <c r="A51" s="30" t="s">
        <v>63</v>
      </c>
      <c r="B51" s="60" t="s">
        <v>71</v>
      </c>
      <c r="C51" s="53"/>
      <c r="D51" s="53"/>
      <c r="E51" s="53"/>
      <c r="F51" s="53"/>
      <c r="G51" s="10"/>
      <c r="H51" s="10"/>
      <c r="I51" s="10"/>
      <c r="J51" s="10"/>
      <c r="K51" s="10"/>
      <c r="L51" s="10"/>
    </row>
    <row r="52" spans="1:12" s="11" customFormat="1" ht="12.75" customHeight="1">
      <c r="A52" s="30" t="s">
        <v>65</v>
      </c>
      <c r="B52" s="60" t="s">
        <v>72</v>
      </c>
      <c r="C52" s="53"/>
      <c r="D52" s="53"/>
      <c r="E52" s="53"/>
      <c r="F52" s="53"/>
      <c r="G52" s="10"/>
      <c r="H52" s="10"/>
      <c r="I52" s="10"/>
      <c r="J52" s="10"/>
      <c r="K52" s="10"/>
      <c r="L52" s="10"/>
    </row>
    <row r="53" spans="1:12" s="11" customFormat="1" ht="12.75" customHeight="1">
      <c r="A53" s="30" t="s">
        <v>67</v>
      </c>
      <c r="B53" s="60" t="s">
        <v>73</v>
      </c>
      <c r="C53" s="53"/>
      <c r="D53" s="53"/>
      <c r="E53" s="53"/>
      <c r="F53" s="53"/>
      <c r="G53" s="10"/>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30" t="s">
        <v>53</v>
      </c>
      <c r="B55" s="37" t="s">
        <v>74</v>
      </c>
      <c r="C55" s="10"/>
      <c r="D55" s="10"/>
      <c r="E55" s="10"/>
      <c r="F55" s="10"/>
      <c r="G55" s="10"/>
      <c r="H55" s="10"/>
      <c r="I55" s="10"/>
      <c r="J55" s="10"/>
      <c r="K55" s="10"/>
      <c r="L55" s="10"/>
    </row>
    <row r="56" spans="1:12" s="11" customFormat="1" ht="12.75" customHeight="1">
      <c r="A56" s="30" t="s">
        <v>57</v>
      </c>
      <c r="B56" s="41">
        <v>500000000</v>
      </c>
      <c r="C56" s="10"/>
      <c r="D56" s="10"/>
      <c r="E56" s="10"/>
      <c r="F56" s="10"/>
      <c r="G56" s="10"/>
      <c r="H56" s="10"/>
      <c r="I56" s="10"/>
      <c r="J56" s="10"/>
      <c r="K56" s="10"/>
      <c r="L56" s="10"/>
    </row>
    <row r="57" spans="1:12" s="11" customFormat="1" ht="12.75" customHeight="1">
      <c r="A57" s="30" t="s">
        <v>48</v>
      </c>
      <c r="B57" s="42">
        <v>44298</v>
      </c>
      <c r="C57" s="10"/>
      <c r="D57" s="10"/>
      <c r="E57" s="10"/>
      <c r="F57" s="10"/>
      <c r="G57" s="10"/>
      <c r="H57" s="10"/>
      <c r="I57" s="10"/>
      <c r="J57" s="10"/>
      <c r="K57" s="10"/>
      <c r="L57" s="10"/>
    </row>
    <row r="58" spans="1:12" s="11" customFormat="1" ht="12.75" customHeight="1">
      <c r="A58" s="30" t="s">
        <v>58</v>
      </c>
      <c r="B58" s="43">
        <v>4.2500000000000003E-2</v>
      </c>
      <c r="C58" s="10"/>
      <c r="D58" s="10"/>
      <c r="E58" s="10"/>
      <c r="F58" s="10"/>
      <c r="G58" s="10"/>
      <c r="H58" s="10"/>
      <c r="I58" s="10"/>
      <c r="J58" s="10"/>
      <c r="K58" s="10"/>
      <c r="L58" s="10"/>
    </row>
    <row r="59" spans="1:12" s="11" customFormat="1" ht="12.75" customHeight="1">
      <c r="A59" s="30" t="s">
        <v>59</v>
      </c>
      <c r="B59" s="44" t="s">
        <v>60</v>
      </c>
      <c r="C59" s="10"/>
      <c r="D59" s="61" t="s">
        <v>75</v>
      </c>
      <c r="E59" s="10"/>
      <c r="F59" s="10"/>
      <c r="G59" s="10"/>
      <c r="H59" s="10"/>
      <c r="I59" s="10"/>
      <c r="J59" s="10"/>
      <c r="K59" s="10"/>
      <c r="L59" s="10"/>
    </row>
    <row r="60" spans="1:12" s="11" customFormat="1" ht="12.75" customHeight="1">
      <c r="A60" s="30" t="s">
        <v>62</v>
      </c>
      <c r="B60" s="46">
        <v>145364387</v>
      </c>
      <c r="C60" s="10"/>
      <c r="D60" s="62" t="s">
        <v>76</v>
      </c>
      <c r="E60" s="10"/>
      <c r="F60" s="10"/>
      <c r="G60" s="10"/>
      <c r="H60" s="10"/>
      <c r="I60" s="10"/>
      <c r="J60" s="10"/>
      <c r="K60" s="10"/>
      <c r="L60" s="10"/>
    </row>
    <row r="61" spans="1:12" s="11" customFormat="1" ht="12.75" customHeight="1">
      <c r="A61" s="30" t="s">
        <v>63</v>
      </c>
      <c r="B61" s="49" t="s">
        <v>64</v>
      </c>
      <c r="C61" s="10"/>
      <c r="D61" s="62" t="s">
        <v>77</v>
      </c>
      <c r="E61" s="10"/>
      <c r="F61" s="10"/>
      <c r="G61" s="10"/>
      <c r="H61" s="10"/>
      <c r="I61" s="10"/>
      <c r="J61" s="10"/>
      <c r="K61" s="10"/>
      <c r="L61" s="10"/>
    </row>
    <row r="62" spans="1:12" s="11" customFormat="1" ht="12.75" customHeight="1">
      <c r="A62" s="30" t="s">
        <v>65</v>
      </c>
      <c r="B62" s="49" t="s">
        <v>29</v>
      </c>
      <c r="C62" s="10"/>
      <c r="D62" s="61" t="s">
        <v>78</v>
      </c>
      <c r="E62" s="10"/>
      <c r="F62" s="10"/>
      <c r="G62" s="10"/>
      <c r="H62" s="10"/>
      <c r="I62" s="10"/>
      <c r="J62" s="10"/>
      <c r="K62" s="10"/>
      <c r="L62" s="10"/>
    </row>
    <row r="63" spans="1:12" s="11" customFormat="1" ht="12.75" customHeight="1">
      <c r="A63" s="30" t="s">
        <v>67</v>
      </c>
      <c r="B63" s="49" t="s">
        <v>69</v>
      </c>
      <c r="C63" s="10"/>
      <c r="D63" s="61" t="s">
        <v>79</v>
      </c>
      <c r="E63" s="10"/>
      <c r="F63" s="10"/>
      <c r="G63" s="10"/>
      <c r="H63" s="10"/>
      <c r="I63" s="10"/>
      <c r="J63" s="10"/>
      <c r="K63" s="10"/>
      <c r="L63" s="10"/>
    </row>
    <row r="64" spans="1:12" s="11" customFormat="1" ht="12.75" customHeight="1">
      <c r="A64" s="10"/>
      <c r="B64" s="10"/>
      <c r="C64" s="10"/>
      <c r="D64" s="63" t="s">
        <v>80</v>
      </c>
      <c r="E64" s="10"/>
      <c r="F64" s="10"/>
      <c r="G64" s="10"/>
      <c r="H64" s="10"/>
      <c r="I64" s="10"/>
      <c r="J64" s="10"/>
      <c r="K64" s="10"/>
      <c r="L64" s="10"/>
    </row>
    <row r="65" spans="1:12" s="11" customFormat="1" ht="12.75" customHeight="1">
      <c r="A65" s="30" t="s">
        <v>81</v>
      </c>
      <c r="B65" s="37" t="s">
        <v>82</v>
      </c>
      <c r="C65" s="10"/>
      <c r="D65" s="61" t="s">
        <v>83</v>
      </c>
      <c r="E65" s="10"/>
      <c r="F65" s="10"/>
      <c r="G65" s="10"/>
      <c r="H65" s="10"/>
      <c r="I65" s="10"/>
      <c r="J65" s="10"/>
      <c r="K65" s="10"/>
      <c r="L65" s="10"/>
    </row>
    <row r="66" spans="1:12" s="11" customFormat="1" ht="12.75" customHeight="1">
      <c r="A66" s="30" t="s">
        <v>57</v>
      </c>
      <c r="B66" s="41">
        <v>500000000</v>
      </c>
      <c r="C66" s="10"/>
      <c r="D66" s="61" t="s">
        <v>84</v>
      </c>
      <c r="E66" s="10"/>
      <c r="F66" s="10"/>
      <c r="G66" s="10"/>
      <c r="H66" s="10"/>
      <c r="I66" s="10"/>
      <c r="J66" s="10"/>
      <c r="K66" s="10"/>
      <c r="L66" s="10"/>
    </row>
    <row r="67" spans="1:12" s="11" customFormat="1" ht="12.75" customHeight="1">
      <c r="A67" s="30" t="s">
        <v>48</v>
      </c>
      <c r="B67" s="42">
        <v>45553</v>
      </c>
      <c r="C67" s="10"/>
      <c r="D67" s="63" t="s">
        <v>85</v>
      </c>
      <c r="E67" s="10"/>
      <c r="F67" s="10"/>
      <c r="G67" s="10"/>
      <c r="H67" s="10"/>
      <c r="I67" s="10"/>
      <c r="J67" s="10"/>
      <c r="K67" s="10"/>
      <c r="L67" s="10"/>
    </row>
    <row r="68" spans="1:12" s="11" customFormat="1" ht="12.75" customHeight="1">
      <c r="A68" s="30" t="s">
        <v>58</v>
      </c>
      <c r="B68" s="43">
        <v>1.2500000000000001E-2</v>
      </c>
      <c r="C68" s="10"/>
      <c r="D68" s="61" t="s">
        <v>86</v>
      </c>
      <c r="E68" s="10"/>
      <c r="F68" s="10"/>
      <c r="G68" s="10"/>
      <c r="H68" s="10"/>
      <c r="I68" s="10"/>
      <c r="J68" s="10"/>
      <c r="K68" s="10"/>
      <c r="L68" s="10"/>
    </row>
    <row r="69" spans="1:12" s="11" customFormat="1" ht="12.75" customHeight="1">
      <c r="A69" s="30" t="s">
        <v>59</v>
      </c>
      <c r="B69" s="45" t="s">
        <v>87</v>
      </c>
      <c r="C69" s="10"/>
      <c r="D69" s="63" t="s">
        <v>88</v>
      </c>
      <c r="K69" s="10"/>
      <c r="L69" s="10"/>
    </row>
    <row r="70" spans="1:12" s="11" customFormat="1" ht="12.75" customHeight="1">
      <c r="A70" s="30" t="s">
        <v>62</v>
      </c>
      <c r="B70" s="64">
        <v>0</v>
      </c>
      <c r="C70" s="10"/>
      <c r="D70" s="63" t="s">
        <v>89</v>
      </c>
      <c r="E70" s="10"/>
      <c r="F70" s="10"/>
      <c r="G70" s="65" t="s">
        <v>90</v>
      </c>
      <c r="H70" s="10"/>
      <c r="I70" s="10"/>
      <c r="J70" s="10"/>
      <c r="K70" s="10"/>
      <c r="L70" s="10"/>
    </row>
    <row r="71" spans="1:12" s="11" customFormat="1" ht="12.75" customHeight="1">
      <c r="A71" s="30" t="s">
        <v>63</v>
      </c>
      <c r="B71" s="49" t="s">
        <v>64</v>
      </c>
      <c r="C71" s="10"/>
      <c r="D71" s="63" t="s">
        <v>91</v>
      </c>
      <c r="E71" s="66"/>
      <c r="F71" s="67" t="s">
        <v>92</v>
      </c>
      <c r="G71" s="66"/>
      <c r="H71" s="66"/>
      <c r="I71" s="66"/>
      <c r="J71" s="66"/>
      <c r="L71" s="10"/>
    </row>
    <row r="72" spans="1:12" s="11" customFormat="1" ht="12.75" customHeight="1">
      <c r="A72" s="30" t="s">
        <v>65</v>
      </c>
      <c r="B72" s="49" t="s">
        <v>93</v>
      </c>
      <c r="C72" s="10"/>
      <c r="D72" s="61" t="s">
        <v>94</v>
      </c>
      <c r="E72" s="68"/>
      <c r="F72" s="68"/>
      <c r="G72" s="68"/>
      <c r="H72" s="68"/>
      <c r="I72" s="68"/>
      <c r="J72" s="68"/>
      <c r="K72" s="10"/>
      <c r="L72" s="10"/>
    </row>
    <row r="73" spans="1:12" s="11" customFormat="1" ht="12.75" customHeight="1">
      <c r="A73" s="30" t="s">
        <v>67</v>
      </c>
      <c r="B73" s="49" t="s">
        <v>68</v>
      </c>
      <c r="C73" s="10"/>
      <c r="D73" s="63" t="s">
        <v>95</v>
      </c>
      <c r="E73" s="68"/>
      <c r="F73" s="68"/>
      <c r="G73" s="68"/>
      <c r="H73" s="68"/>
      <c r="I73" s="68"/>
      <c r="J73" s="68"/>
      <c r="K73" s="10"/>
      <c r="L73" s="10"/>
    </row>
    <row r="74" spans="1:12" s="11" customFormat="1" ht="12.75" customHeight="1">
      <c r="A74" s="69"/>
      <c r="B74" s="70"/>
      <c r="C74" s="68"/>
      <c r="D74" s="63" t="s">
        <v>96</v>
      </c>
      <c r="E74" s="68"/>
      <c r="F74" s="68"/>
      <c r="G74" s="68"/>
      <c r="H74" s="10"/>
      <c r="I74" s="10"/>
      <c r="J74" s="10"/>
      <c r="K74" s="10"/>
      <c r="L74" s="68"/>
    </row>
    <row r="75" spans="1:12" ht="14.25">
      <c r="A75" s="62"/>
      <c r="B75" s="61"/>
      <c r="C75" s="61"/>
      <c r="D75" s="61"/>
      <c r="E75" s="61"/>
      <c r="F75" s="61"/>
      <c r="G75" s="61"/>
      <c r="H75" s="61"/>
      <c r="I75" s="61"/>
      <c r="J75" s="61"/>
      <c r="K75" s="61"/>
      <c r="L75" s="7"/>
    </row>
    <row r="76" spans="1:12" s="2" customFormat="1" ht="25.5" customHeight="1">
      <c r="A76" s="269" t="s">
        <v>0</v>
      </c>
      <c r="B76" s="269"/>
      <c r="C76" s="269"/>
      <c r="D76" s="269"/>
      <c r="E76" s="269"/>
      <c r="F76" s="269"/>
      <c r="G76" s="269"/>
      <c r="H76" s="269"/>
      <c r="I76" s="269"/>
      <c r="J76" s="269"/>
      <c r="K76" s="269"/>
      <c r="L76" s="1"/>
    </row>
    <row r="77" spans="1:12" s="2" customFormat="1" ht="25.5" customHeight="1">
      <c r="A77" s="269"/>
      <c r="B77" s="269"/>
      <c r="C77" s="269"/>
      <c r="D77" s="269"/>
      <c r="E77" s="269"/>
      <c r="F77" s="269"/>
      <c r="G77" s="269"/>
      <c r="H77" s="269"/>
      <c r="I77" s="269"/>
      <c r="J77" s="269"/>
      <c r="K77" s="269"/>
      <c r="L77" s="1"/>
    </row>
    <row r="78" spans="1:12" s="2" customFormat="1" ht="25.5" customHeight="1">
      <c r="A78" s="270"/>
      <c r="B78" s="270"/>
      <c r="C78" s="270"/>
      <c r="D78" s="270"/>
      <c r="E78" s="270"/>
      <c r="F78" s="270"/>
      <c r="G78" s="270"/>
      <c r="H78" s="270"/>
      <c r="I78" s="270"/>
      <c r="J78" s="270"/>
      <c r="K78" s="270"/>
      <c r="L78" s="3"/>
    </row>
    <row r="79" spans="1:12" s="11" customFormat="1">
      <c r="A79" s="10"/>
      <c r="B79" s="10"/>
      <c r="C79" s="10"/>
      <c r="D79" s="10"/>
      <c r="E79" s="10"/>
      <c r="F79" s="10"/>
      <c r="G79" s="10"/>
      <c r="H79" s="10"/>
      <c r="I79" s="10"/>
      <c r="J79" s="10"/>
      <c r="K79" s="10"/>
      <c r="L79" s="10"/>
    </row>
    <row r="80" spans="1:12" s="11" customFormat="1">
      <c r="A80" s="9" t="s">
        <v>97</v>
      </c>
      <c r="B80" s="10"/>
      <c r="C80" s="10"/>
      <c r="D80" s="10"/>
      <c r="E80" s="10"/>
      <c r="F80" s="10"/>
      <c r="G80" s="10"/>
      <c r="H80" s="10"/>
      <c r="I80" s="10"/>
      <c r="J80" s="10"/>
      <c r="K80" s="10"/>
      <c r="L80" s="10"/>
    </row>
    <row r="81" spans="1:12" s="11" customFormat="1" ht="25.5">
      <c r="A81" s="10"/>
      <c r="B81" s="72" t="s">
        <v>711</v>
      </c>
      <c r="C81" s="12" t="s">
        <v>708</v>
      </c>
      <c r="D81" s="73" t="s">
        <v>98</v>
      </c>
      <c r="E81" s="10"/>
      <c r="F81" s="22"/>
      <c r="G81" s="10"/>
      <c r="H81" s="10"/>
      <c r="I81" s="10"/>
      <c r="J81" s="10"/>
      <c r="K81" s="10"/>
      <c r="L81" s="10"/>
    </row>
    <row r="82" spans="1:12" s="11" customFormat="1">
      <c r="A82" s="30" t="s">
        <v>99</v>
      </c>
      <c r="B82" s="31"/>
      <c r="C82" s="31"/>
      <c r="D82" s="74"/>
      <c r="E82" s="10"/>
      <c r="F82" s="75"/>
      <c r="G82" s="10"/>
      <c r="H82" s="10"/>
      <c r="I82" s="10"/>
      <c r="J82" s="10"/>
      <c r="K82" s="10"/>
      <c r="L82" s="10"/>
    </row>
    <row r="83" spans="1:12" s="11" customFormat="1">
      <c r="A83" s="30" t="s">
        <v>100</v>
      </c>
      <c r="B83" s="31">
        <v>48187717.939999998</v>
      </c>
      <c r="C83" s="31">
        <v>48654343.43</v>
      </c>
      <c r="D83" s="74" t="s">
        <v>26</v>
      </c>
      <c r="E83" s="76"/>
      <c r="F83" s="75"/>
      <c r="G83" s="10"/>
      <c r="H83" s="10"/>
      <c r="I83" s="10"/>
      <c r="J83" s="10"/>
      <c r="K83" s="10"/>
      <c r="L83" s="10"/>
    </row>
    <row r="84" spans="1:12" s="11" customFormat="1">
      <c r="A84" s="30" t="s">
        <v>101</v>
      </c>
      <c r="B84" s="31">
        <v>2614664.06</v>
      </c>
      <c r="C84" s="31">
        <v>2994320.94</v>
      </c>
      <c r="D84" s="74" t="s">
        <v>26</v>
      </c>
      <c r="E84" s="76"/>
      <c r="F84" s="75"/>
      <c r="G84" s="10"/>
      <c r="H84" s="10"/>
      <c r="I84" s="10"/>
      <c r="J84" s="10"/>
      <c r="K84" s="10"/>
      <c r="L84" s="10"/>
    </row>
    <row r="85" spans="1:12" s="11" customFormat="1">
      <c r="A85" s="30" t="s">
        <v>102</v>
      </c>
      <c r="B85" s="31">
        <v>4894957.62</v>
      </c>
      <c r="C85" s="31">
        <v>0</v>
      </c>
      <c r="D85" s="74" t="s">
        <v>26</v>
      </c>
      <c r="E85" s="76"/>
      <c r="F85" s="75"/>
      <c r="G85" s="10"/>
      <c r="H85" s="10"/>
      <c r="I85" s="10"/>
      <c r="J85" s="10"/>
      <c r="K85" s="10"/>
      <c r="L85" s="10"/>
    </row>
    <row r="86" spans="1:12" s="11" customFormat="1">
      <c r="A86" s="30" t="s">
        <v>103</v>
      </c>
      <c r="B86" s="31">
        <v>0</v>
      </c>
      <c r="C86" s="31">
        <v>0</v>
      </c>
      <c r="D86" s="74" t="s">
        <v>26</v>
      </c>
      <c r="E86" s="76"/>
      <c r="F86" s="75"/>
      <c r="G86" s="10"/>
      <c r="H86" s="10"/>
      <c r="I86" s="10"/>
      <c r="J86" s="10"/>
      <c r="K86" s="10"/>
      <c r="L86" s="10"/>
    </row>
    <row r="87" spans="1:12" s="11" customFormat="1">
      <c r="A87" s="30" t="s">
        <v>104</v>
      </c>
      <c r="B87" s="31">
        <v>4156319.96</v>
      </c>
      <c r="C87" s="31">
        <v>2277511.29</v>
      </c>
      <c r="D87" s="74" t="s">
        <v>26</v>
      </c>
      <c r="E87" s="76"/>
      <c r="F87" s="75"/>
      <c r="G87" s="10"/>
      <c r="H87" s="10"/>
      <c r="I87" s="10"/>
      <c r="J87" s="10"/>
      <c r="K87" s="10"/>
      <c r="L87" s="10"/>
    </row>
    <row r="88" spans="1:12" s="11" customFormat="1">
      <c r="A88" s="30" t="s">
        <v>105</v>
      </c>
      <c r="B88" s="31">
        <v>59853659.579999998</v>
      </c>
      <c r="C88" s="31">
        <v>53926175.659999996</v>
      </c>
      <c r="D88" s="74" t="s">
        <v>26</v>
      </c>
      <c r="E88" s="76"/>
      <c r="F88" s="75"/>
      <c r="G88" s="10"/>
      <c r="H88" s="10"/>
      <c r="I88" s="10"/>
      <c r="J88" s="10"/>
      <c r="K88" s="10"/>
      <c r="L88" s="10"/>
    </row>
    <row r="89" spans="1:12" s="11" customFormat="1" ht="14.25">
      <c r="A89" s="30" t="s">
        <v>106</v>
      </c>
      <c r="B89" s="31">
        <v>2299904.16</v>
      </c>
      <c r="C89" s="31">
        <v>2540781.17</v>
      </c>
      <c r="D89" s="74" t="s">
        <v>26</v>
      </c>
      <c r="E89" s="76"/>
      <c r="F89" s="75"/>
      <c r="G89" s="10"/>
      <c r="H89" s="10"/>
      <c r="I89" s="10"/>
      <c r="J89" s="10"/>
      <c r="K89" s="10"/>
      <c r="L89" s="10"/>
    </row>
    <row r="90" spans="1:12" s="11" customFormat="1" ht="14.25">
      <c r="A90" s="30" t="s">
        <v>107</v>
      </c>
      <c r="B90" s="31">
        <v>0</v>
      </c>
      <c r="C90" s="31">
        <v>0</v>
      </c>
      <c r="D90" s="74" t="s">
        <v>26</v>
      </c>
      <c r="F90" s="77"/>
      <c r="G90" s="10"/>
      <c r="H90" s="10"/>
      <c r="I90" s="10"/>
      <c r="J90" s="10"/>
      <c r="K90" s="10"/>
      <c r="L90" s="10"/>
    </row>
    <row r="91" spans="1:12" s="11" customFormat="1" ht="14.25">
      <c r="A91" s="30" t="s">
        <v>108</v>
      </c>
      <c r="B91" s="31">
        <v>17202499.109999999</v>
      </c>
      <c r="C91" s="31">
        <v>19034453.190000001</v>
      </c>
      <c r="D91" s="74" t="s">
        <v>26</v>
      </c>
      <c r="E91" s="76"/>
      <c r="F91" s="75"/>
      <c r="G91" s="10"/>
      <c r="H91" s="10"/>
      <c r="I91" s="10"/>
      <c r="J91" s="10"/>
      <c r="K91" s="10"/>
      <c r="L91" s="10"/>
    </row>
    <row r="92" spans="1:12" s="11" customFormat="1" ht="14.25">
      <c r="A92" s="30" t="s">
        <v>109</v>
      </c>
      <c r="B92" s="31">
        <v>5712138.3799999999</v>
      </c>
      <c r="C92" s="31">
        <v>5817573.2699999996</v>
      </c>
      <c r="D92" s="74" t="s">
        <v>26</v>
      </c>
      <c r="E92" s="76"/>
      <c r="F92" s="75"/>
      <c r="G92" s="10"/>
      <c r="H92" s="10"/>
      <c r="I92" s="10"/>
      <c r="J92" s="10"/>
      <c r="K92" s="10"/>
      <c r="L92" s="10"/>
    </row>
    <row r="93" spans="1:12" s="11" customFormat="1" ht="14.25">
      <c r="A93" s="30" t="s">
        <v>110</v>
      </c>
      <c r="B93" s="31">
        <v>0</v>
      </c>
      <c r="C93" s="31">
        <v>331865.46000000002</v>
      </c>
      <c r="D93" s="74" t="s">
        <v>26</v>
      </c>
      <c r="E93" s="76"/>
      <c r="F93" s="75"/>
      <c r="G93" s="10"/>
      <c r="H93" s="10"/>
      <c r="I93" s="10"/>
      <c r="J93" s="10"/>
      <c r="K93" s="10"/>
      <c r="L93" s="10"/>
    </row>
    <row r="94" spans="1:12" s="11" customFormat="1" ht="14.25">
      <c r="A94" s="30" t="s">
        <v>111</v>
      </c>
      <c r="B94" s="31">
        <v>34639117.93</v>
      </c>
      <c r="C94" s="31">
        <v>26201502.57</v>
      </c>
      <c r="D94" s="74" t="s">
        <v>26</v>
      </c>
      <c r="E94" s="76"/>
      <c r="F94" s="75"/>
      <c r="G94" s="10"/>
      <c r="H94" s="10"/>
      <c r="I94" s="10"/>
      <c r="J94" s="10"/>
      <c r="K94" s="10"/>
      <c r="L94" s="10"/>
    </row>
    <row r="95" spans="1:12" s="11" customFormat="1" ht="14.25">
      <c r="A95" s="30" t="s">
        <v>112</v>
      </c>
      <c r="B95" s="31">
        <v>0</v>
      </c>
      <c r="C95" s="31">
        <v>0</v>
      </c>
      <c r="D95" s="74" t="s">
        <v>26</v>
      </c>
      <c r="E95" s="10"/>
      <c r="F95" s="75"/>
      <c r="G95" s="10"/>
      <c r="H95" s="10"/>
      <c r="I95" s="10"/>
      <c r="J95" s="10"/>
      <c r="K95" s="10"/>
      <c r="L95" s="10"/>
    </row>
    <row r="96" spans="1:12" s="11" customFormat="1">
      <c r="A96" s="30" t="s">
        <v>113</v>
      </c>
      <c r="B96" s="31">
        <f>ROUND(SUM(B89:B95),2)</f>
        <v>59853659.579999998</v>
      </c>
      <c r="C96" s="31">
        <v>53926175.659999996</v>
      </c>
      <c r="D96" s="74" t="s">
        <v>26</v>
      </c>
      <c r="E96" s="76"/>
      <c r="F96" s="75"/>
      <c r="G96" s="10"/>
      <c r="H96" s="10"/>
      <c r="I96" s="10"/>
      <c r="J96" s="10"/>
      <c r="K96" s="10"/>
      <c r="L96" s="10"/>
    </row>
    <row r="97" spans="1:12" s="11" customFormat="1">
      <c r="A97" s="30" t="s">
        <v>114</v>
      </c>
      <c r="B97" s="31"/>
      <c r="C97" s="31"/>
      <c r="D97" s="74"/>
      <c r="E97" s="10"/>
      <c r="F97" s="75"/>
      <c r="G97" s="10"/>
      <c r="H97" s="10"/>
      <c r="I97" s="10"/>
      <c r="J97" s="10"/>
      <c r="K97" s="10"/>
      <c r="L97" s="10"/>
    </row>
    <row r="98" spans="1:12" s="11" customFormat="1">
      <c r="A98" s="30" t="s">
        <v>115</v>
      </c>
      <c r="B98" s="31">
        <v>1011858647.1999999</v>
      </c>
      <c r="C98" s="31">
        <v>1225967910.6199999</v>
      </c>
      <c r="D98" s="74" t="s">
        <v>26</v>
      </c>
      <c r="E98" s="76"/>
      <c r="F98" s="75"/>
      <c r="G98" s="10"/>
      <c r="H98" s="10"/>
      <c r="I98" s="10"/>
      <c r="J98" s="10"/>
      <c r="K98" s="10"/>
      <c r="L98" s="10"/>
    </row>
    <row r="99" spans="1:12" s="11" customFormat="1">
      <c r="A99" s="30" t="s">
        <v>116</v>
      </c>
      <c r="B99" s="31">
        <v>2162978041.79</v>
      </c>
      <c r="C99" s="31">
        <v>1815555079.1700001</v>
      </c>
      <c r="D99" s="74" t="s">
        <v>26</v>
      </c>
      <c r="E99" s="76"/>
      <c r="F99" s="75"/>
      <c r="G99" s="10"/>
      <c r="H99" s="10"/>
      <c r="I99" s="10"/>
      <c r="J99" s="10"/>
      <c r="K99" s="10"/>
      <c r="L99" s="10"/>
    </row>
    <row r="100" spans="1:12" s="11" customFormat="1">
      <c r="A100" s="30" t="s">
        <v>117</v>
      </c>
      <c r="B100" s="31">
        <v>0</v>
      </c>
      <c r="C100" s="31">
        <v>0</v>
      </c>
      <c r="D100" s="74" t="s">
        <v>26</v>
      </c>
      <c r="E100" s="10"/>
      <c r="F100" s="75"/>
      <c r="G100" s="10"/>
      <c r="H100" s="10"/>
      <c r="I100" s="10"/>
      <c r="J100" s="10"/>
      <c r="K100" s="10"/>
      <c r="L100" s="10"/>
    </row>
    <row r="101" spans="1:12" s="11" customFormat="1">
      <c r="A101" s="30" t="s">
        <v>118</v>
      </c>
      <c r="B101" s="31">
        <v>0</v>
      </c>
      <c r="C101" s="31">
        <v>0</v>
      </c>
      <c r="D101" s="74" t="s">
        <v>26</v>
      </c>
      <c r="E101" s="10"/>
      <c r="F101" s="75"/>
      <c r="G101" s="10"/>
      <c r="H101" s="10"/>
      <c r="I101" s="10"/>
      <c r="J101" s="10"/>
      <c r="K101" s="10"/>
      <c r="L101" s="10"/>
    </row>
    <row r="102" spans="1:12" s="11" customFormat="1">
      <c r="A102" s="30" t="s">
        <v>119</v>
      </c>
      <c r="B102" s="31">
        <v>0</v>
      </c>
      <c r="C102" s="31">
        <v>0</v>
      </c>
      <c r="D102" s="74" t="s">
        <v>26</v>
      </c>
      <c r="E102" s="78"/>
      <c r="F102" s="75"/>
      <c r="G102" s="10"/>
      <c r="H102" s="10"/>
      <c r="I102" s="10"/>
      <c r="J102" s="10"/>
      <c r="K102" s="10"/>
      <c r="L102" s="10"/>
    </row>
    <row r="103" spans="1:12" s="11" customFormat="1">
      <c r="A103" s="30" t="s">
        <v>120</v>
      </c>
      <c r="B103" s="31">
        <f>ROUND(SUM(B98:B101),2)</f>
        <v>3174836688.9899998</v>
      </c>
      <c r="C103" s="31">
        <v>3041522989.79</v>
      </c>
      <c r="D103" s="74" t="s">
        <v>26</v>
      </c>
      <c r="E103" s="76"/>
      <c r="F103" s="75"/>
      <c r="G103" s="10"/>
      <c r="H103" s="10"/>
      <c r="I103" s="10"/>
      <c r="J103" s="10"/>
      <c r="K103" s="10"/>
      <c r="L103" s="10"/>
    </row>
    <row r="104" spans="1:12" s="11" customFormat="1" ht="14.25">
      <c r="A104" s="30" t="s">
        <v>121</v>
      </c>
      <c r="B104" s="31">
        <v>0</v>
      </c>
      <c r="C104" s="31">
        <v>0</v>
      </c>
      <c r="D104" s="74" t="s">
        <v>26</v>
      </c>
      <c r="E104" s="78"/>
      <c r="F104" s="75"/>
      <c r="G104" s="10"/>
      <c r="H104" s="10"/>
      <c r="I104" s="10"/>
      <c r="J104" s="10"/>
      <c r="K104" s="10"/>
      <c r="L104" s="10"/>
    </row>
    <row r="105" spans="1:12" s="11" customFormat="1" ht="14.25">
      <c r="A105" s="30" t="s">
        <v>122</v>
      </c>
      <c r="B105" s="31">
        <v>1011858647.2</v>
      </c>
      <c r="C105" s="31">
        <v>0</v>
      </c>
      <c r="D105" s="74" t="s">
        <v>26</v>
      </c>
      <c r="E105" s="76"/>
      <c r="F105" s="79"/>
      <c r="G105" s="10"/>
      <c r="H105" s="10"/>
      <c r="I105" s="10"/>
      <c r="J105" s="10"/>
      <c r="K105" s="10"/>
      <c r="L105" s="10"/>
    </row>
    <row r="106" spans="1:12" s="11" customFormat="1" ht="14.25">
      <c r="A106" s="30" t="s">
        <v>123</v>
      </c>
      <c r="B106" s="31">
        <v>0</v>
      </c>
      <c r="C106" s="31">
        <v>0</v>
      </c>
      <c r="D106" s="74" t="s">
        <v>26</v>
      </c>
      <c r="E106" s="80"/>
      <c r="F106" s="81"/>
      <c r="G106" s="68"/>
      <c r="H106" s="68"/>
      <c r="I106" s="68"/>
      <c r="J106" s="68"/>
      <c r="K106" s="68"/>
      <c r="L106" s="10"/>
    </row>
    <row r="107" spans="1:12" s="11" customFormat="1" ht="14.25">
      <c r="A107" s="30" t="s">
        <v>124</v>
      </c>
      <c r="B107" s="31">
        <v>0</v>
      </c>
      <c r="C107" s="31">
        <v>878544948</v>
      </c>
      <c r="D107" s="74" t="s">
        <v>26</v>
      </c>
      <c r="E107" s="80"/>
      <c r="F107" s="61" t="s">
        <v>125</v>
      </c>
      <c r="G107" s="68"/>
      <c r="H107" s="68"/>
      <c r="I107" s="68"/>
      <c r="J107" s="68"/>
      <c r="K107" s="68"/>
      <c r="L107" s="10"/>
    </row>
    <row r="108" spans="1:12" s="11" customFormat="1" ht="14.25">
      <c r="A108" s="30" t="s">
        <v>126</v>
      </c>
      <c r="B108" s="82">
        <v>0</v>
      </c>
      <c r="C108" s="31">
        <v>0</v>
      </c>
      <c r="D108" s="74" t="s">
        <v>26</v>
      </c>
      <c r="E108" s="80"/>
      <c r="F108" s="61" t="s">
        <v>127</v>
      </c>
      <c r="G108" s="68"/>
      <c r="H108" s="68"/>
      <c r="I108" s="68"/>
      <c r="J108" s="68"/>
      <c r="K108" s="68"/>
      <c r="L108" s="10"/>
    </row>
    <row r="109" spans="1:12" s="11" customFormat="1">
      <c r="A109" s="30" t="s">
        <v>113</v>
      </c>
      <c r="B109" s="31">
        <f>ROUND(SUM(B104:B108),2)</f>
        <v>1011858647.2</v>
      </c>
      <c r="C109" s="31">
        <v>878544948</v>
      </c>
      <c r="D109" s="74" t="s">
        <v>26</v>
      </c>
      <c r="E109" s="76"/>
      <c r="F109" s="63" t="s">
        <v>128</v>
      </c>
      <c r="G109" s="68"/>
      <c r="H109" s="68"/>
      <c r="I109" s="68"/>
      <c r="J109" s="68"/>
      <c r="K109" s="68"/>
      <c r="L109" s="10"/>
    </row>
    <row r="110" spans="1:12" s="11" customFormat="1" ht="14.25">
      <c r="A110" s="30" t="s">
        <v>129</v>
      </c>
      <c r="B110" s="31">
        <v>95651296.349999994</v>
      </c>
      <c r="C110" s="31">
        <v>95319430.890000001</v>
      </c>
      <c r="D110" s="31">
        <f>B110</f>
        <v>95651296.349999994</v>
      </c>
      <c r="E110" s="76"/>
      <c r="F110" s="63" t="s">
        <v>130</v>
      </c>
      <c r="G110" s="68"/>
      <c r="H110" s="68"/>
      <c r="I110" s="68"/>
      <c r="J110" s="68"/>
      <c r="K110" s="68"/>
      <c r="L110" s="10"/>
    </row>
    <row r="111" spans="1:12" s="11" customFormat="1" ht="14.25">
      <c r="A111" s="30" t="s">
        <v>131</v>
      </c>
      <c r="B111" s="35">
        <v>31826692.949999999</v>
      </c>
      <c r="C111" s="31">
        <v>27473956.809999999</v>
      </c>
      <c r="D111" s="31">
        <f>B111</f>
        <v>31826692.949999999</v>
      </c>
      <c r="E111" s="76"/>
      <c r="G111" s="68"/>
      <c r="H111" s="68"/>
      <c r="I111" s="68"/>
      <c r="J111" s="68"/>
      <c r="K111" s="68"/>
      <c r="L111" s="10"/>
    </row>
    <row r="112" spans="1:12" s="11" customFormat="1" ht="14.25">
      <c r="A112" s="30" t="s">
        <v>132</v>
      </c>
      <c r="B112" s="35">
        <v>3174836688.9899998</v>
      </c>
      <c r="C112" s="82">
        <v>3041522989.79</v>
      </c>
      <c r="D112" s="74" t="s">
        <v>26</v>
      </c>
      <c r="E112" s="76"/>
      <c r="F112" s="81"/>
      <c r="G112" s="83"/>
      <c r="H112" s="68"/>
      <c r="I112" s="68"/>
      <c r="J112" s="68"/>
      <c r="K112" s="68"/>
      <c r="L112" s="10"/>
    </row>
    <row r="113" spans="1:12" s="11" customFormat="1" ht="14.25">
      <c r="A113" s="30" t="s">
        <v>133</v>
      </c>
      <c r="B113" s="31">
        <v>52026420.659999996</v>
      </c>
      <c r="C113" s="31">
        <v>53089798.049999997</v>
      </c>
      <c r="D113" s="74" t="s">
        <v>26</v>
      </c>
      <c r="E113" s="76"/>
      <c r="F113" s="81"/>
      <c r="G113" s="83"/>
      <c r="H113" s="68"/>
      <c r="I113" s="68"/>
      <c r="J113" s="68"/>
      <c r="K113" s="68"/>
      <c r="L113" s="10"/>
    </row>
    <row r="114" spans="1:12" s="11" customFormat="1">
      <c r="A114" s="30" t="s">
        <v>134</v>
      </c>
      <c r="B114" s="74" t="s">
        <v>26</v>
      </c>
      <c r="C114" s="74" t="s">
        <v>26</v>
      </c>
      <c r="D114" s="74" t="s">
        <v>26</v>
      </c>
      <c r="E114" s="78"/>
      <c r="F114" s="75"/>
      <c r="G114" s="84"/>
      <c r="H114" s="10"/>
      <c r="I114" s="10"/>
      <c r="J114" s="10"/>
      <c r="K114" s="10"/>
      <c r="L114" s="10"/>
    </row>
    <row r="115" spans="1:12" s="11" customFormat="1" ht="12.75" customHeight="1">
      <c r="A115" s="317"/>
      <c r="B115" s="317"/>
      <c r="C115" s="317"/>
      <c r="D115" s="317"/>
      <c r="E115" s="10"/>
      <c r="F115" s="75"/>
      <c r="G115" s="10"/>
      <c r="H115" s="10"/>
      <c r="I115" s="10"/>
      <c r="J115" s="10"/>
      <c r="K115" s="10"/>
      <c r="L115" s="10"/>
    </row>
    <row r="116" spans="1:12" s="11" customFormat="1">
      <c r="A116" s="318"/>
      <c r="B116" s="318"/>
      <c r="C116" s="318"/>
      <c r="D116" s="318"/>
      <c r="E116" s="10"/>
      <c r="F116" s="75"/>
      <c r="G116" s="10"/>
      <c r="H116" s="10"/>
      <c r="I116" s="10"/>
      <c r="J116" s="10"/>
      <c r="K116" s="10"/>
      <c r="L116" s="10"/>
    </row>
    <row r="117" spans="1:12" s="11" customFormat="1">
      <c r="A117" s="53"/>
      <c r="B117" s="76"/>
      <c r="C117" s="76"/>
      <c r="D117" s="10"/>
      <c r="E117" s="10"/>
      <c r="F117" s="75"/>
      <c r="G117" s="10"/>
      <c r="H117" s="10"/>
      <c r="I117" s="10"/>
      <c r="J117" s="10"/>
      <c r="K117" s="10"/>
      <c r="L117" s="10"/>
    </row>
    <row r="118" spans="1:12" s="11" customFormat="1">
      <c r="A118" s="9" t="s">
        <v>135</v>
      </c>
      <c r="B118" s="10"/>
      <c r="C118" s="10"/>
      <c r="D118" s="10"/>
      <c r="E118" s="10"/>
      <c r="F118" s="10"/>
      <c r="G118" s="10"/>
      <c r="H118" s="10"/>
      <c r="I118" s="10"/>
      <c r="J118" s="10"/>
      <c r="K118" s="10"/>
      <c r="L118" s="10"/>
    </row>
    <row r="119" spans="1:12" s="11" customFormat="1" ht="12.75" customHeight="1">
      <c r="A119" s="10"/>
      <c r="B119" s="85" t="s">
        <v>712</v>
      </c>
      <c r="C119" s="309" t="s">
        <v>136</v>
      </c>
      <c r="D119" s="310"/>
      <c r="E119" s="311"/>
      <c r="F119" s="10"/>
      <c r="G119" s="86" t="s">
        <v>137</v>
      </c>
      <c r="H119" s="87"/>
      <c r="I119" s="87"/>
      <c r="J119" s="50"/>
      <c r="K119" s="51"/>
      <c r="L119" s="10"/>
    </row>
    <row r="120" spans="1:12" s="11" customFormat="1">
      <c r="A120" s="30" t="s">
        <v>138</v>
      </c>
      <c r="B120" s="31">
        <v>20541310312.889999</v>
      </c>
      <c r="C120" s="303" t="s">
        <v>139</v>
      </c>
      <c r="D120" s="304"/>
      <c r="E120" s="305"/>
      <c r="F120" s="10"/>
      <c r="G120" s="88"/>
      <c r="H120" s="89"/>
      <c r="I120" s="89"/>
      <c r="J120" s="90"/>
      <c r="K120" s="91"/>
      <c r="L120" s="10"/>
    </row>
    <row r="121" spans="1:12" s="11" customFormat="1" ht="14.25">
      <c r="A121" s="30" t="s">
        <v>140</v>
      </c>
      <c r="B121" s="82">
        <v>2162978041.79</v>
      </c>
      <c r="C121" s="303" t="s">
        <v>141</v>
      </c>
      <c r="D121" s="304"/>
      <c r="E121" s="305"/>
      <c r="F121" s="10"/>
      <c r="G121" s="92" t="s">
        <v>142</v>
      </c>
      <c r="H121" s="89"/>
      <c r="I121" s="89"/>
      <c r="J121" s="90"/>
      <c r="K121" s="91"/>
      <c r="L121" s="10"/>
    </row>
    <row r="122" spans="1:12" s="11" customFormat="1">
      <c r="A122" s="30" t="s">
        <v>143</v>
      </c>
      <c r="B122" s="31">
        <v>0</v>
      </c>
      <c r="C122" s="303" t="s">
        <v>144</v>
      </c>
      <c r="D122" s="304"/>
      <c r="E122" s="305"/>
      <c r="F122" s="10"/>
      <c r="G122" s="93" t="s">
        <v>145</v>
      </c>
      <c r="H122" s="94">
        <f>ROUND(H139,2)</f>
        <v>22622611955.959999</v>
      </c>
      <c r="I122" s="89" t="s">
        <v>146</v>
      </c>
      <c r="J122" s="90"/>
      <c r="K122" s="91"/>
      <c r="L122" s="10"/>
    </row>
    <row r="123" spans="1:12" s="11" customFormat="1" ht="12.75" customHeight="1">
      <c r="A123" s="30" t="s">
        <v>147</v>
      </c>
      <c r="B123" s="31">
        <v>0</v>
      </c>
      <c r="C123" s="303" t="s">
        <v>148</v>
      </c>
      <c r="D123" s="304"/>
      <c r="E123" s="305"/>
      <c r="F123" s="10"/>
      <c r="G123" s="93" t="s">
        <v>149</v>
      </c>
      <c r="H123" s="94">
        <f>ROUND(H154,2)</f>
        <v>20541310312.889999</v>
      </c>
      <c r="I123" s="312" t="s">
        <v>150</v>
      </c>
      <c r="J123" s="312"/>
      <c r="K123" s="313"/>
      <c r="L123" s="10"/>
    </row>
    <row r="124" spans="1:12" s="11" customFormat="1">
      <c r="A124" s="30" t="s">
        <v>151</v>
      </c>
      <c r="B124" s="31">
        <v>0</v>
      </c>
      <c r="C124" s="303" t="s">
        <v>152</v>
      </c>
      <c r="D124" s="304"/>
      <c r="E124" s="305"/>
      <c r="F124" s="10"/>
      <c r="G124" s="95"/>
      <c r="H124" s="96"/>
      <c r="I124" s="314"/>
      <c r="J124" s="314"/>
      <c r="K124" s="315"/>
      <c r="L124" s="10"/>
    </row>
    <row r="125" spans="1:12" s="11" customFormat="1" ht="14.25">
      <c r="A125" s="97" t="s">
        <v>153</v>
      </c>
      <c r="B125" s="31">
        <v>1119973560.3399999</v>
      </c>
      <c r="C125" s="300" t="s">
        <v>154</v>
      </c>
      <c r="D125" s="301"/>
      <c r="E125" s="302"/>
      <c r="F125" s="10"/>
      <c r="G125" s="92"/>
      <c r="H125" s="89"/>
      <c r="I125" s="89"/>
      <c r="J125" s="90"/>
      <c r="K125" s="91"/>
      <c r="L125" s="10"/>
    </row>
    <row r="126" spans="1:12" s="11" customFormat="1" ht="14.25">
      <c r="A126" s="30" t="s">
        <v>155</v>
      </c>
      <c r="B126" s="31">
        <v>0</v>
      </c>
      <c r="C126" s="300" t="s">
        <v>156</v>
      </c>
      <c r="D126" s="301"/>
      <c r="E126" s="302"/>
      <c r="F126" s="10"/>
      <c r="G126" s="93" t="s">
        <v>157</v>
      </c>
      <c r="H126" s="89" t="s">
        <v>158</v>
      </c>
      <c r="I126" s="89"/>
      <c r="J126" s="90"/>
      <c r="K126" s="91"/>
      <c r="L126" s="10"/>
    </row>
    <row r="127" spans="1:12" s="11" customFormat="1" ht="14.25">
      <c r="A127" s="30" t="s">
        <v>159</v>
      </c>
      <c r="B127" s="31">
        <v>0</v>
      </c>
      <c r="C127" s="300" t="s">
        <v>160</v>
      </c>
      <c r="D127" s="301"/>
      <c r="E127" s="302"/>
      <c r="F127" s="10"/>
      <c r="G127" s="98" t="s">
        <v>161</v>
      </c>
      <c r="H127" s="89" t="s">
        <v>162</v>
      </c>
      <c r="I127" s="89"/>
      <c r="J127" s="90"/>
      <c r="K127" s="91"/>
      <c r="L127" s="10"/>
    </row>
    <row r="128" spans="1:12" s="11" customFormat="1">
      <c r="A128" s="30" t="s">
        <v>163</v>
      </c>
      <c r="B128" s="31">
        <v>304769029.92000002</v>
      </c>
      <c r="C128" s="303" t="s">
        <v>164</v>
      </c>
      <c r="D128" s="304"/>
      <c r="E128" s="305"/>
      <c r="F128" s="10"/>
      <c r="G128" s="92"/>
      <c r="H128" s="94">
        <f>D223</f>
        <v>23015905110.400002</v>
      </c>
      <c r="I128" s="89" t="s">
        <v>165</v>
      </c>
      <c r="J128" s="90"/>
      <c r="K128" s="91"/>
      <c r="L128" s="10"/>
    </row>
    <row r="129" spans="1:12" s="11" customFormat="1">
      <c r="A129" s="30" t="s">
        <v>166</v>
      </c>
      <c r="B129" s="31">
        <v>48118.04</v>
      </c>
      <c r="C129" s="303" t="s">
        <v>167</v>
      </c>
      <c r="D129" s="304"/>
      <c r="E129" s="305"/>
      <c r="F129" s="10"/>
      <c r="G129" s="92"/>
      <c r="H129" s="99">
        <v>22622611955.959999</v>
      </c>
      <c r="I129" s="89" t="s">
        <v>168</v>
      </c>
      <c r="J129" s="90"/>
      <c r="K129" s="91"/>
      <c r="L129" s="10"/>
    </row>
    <row r="130" spans="1:12" s="11" customFormat="1">
      <c r="A130" s="30" t="s">
        <v>169</v>
      </c>
      <c r="B130" s="31">
        <v>0</v>
      </c>
      <c r="C130" s="306" t="s">
        <v>170</v>
      </c>
      <c r="D130" s="307"/>
      <c r="E130" s="308"/>
      <c r="F130" s="10"/>
      <c r="G130" s="92"/>
      <c r="H130" s="100" t="s">
        <v>171</v>
      </c>
      <c r="I130" s="89"/>
      <c r="J130" s="90"/>
      <c r="K130" s="91"/>
      <c r="L130" s="10"/>
    </row>
    <row r="131" spans="1:12" s="11" customFormat="1" ht="12.75" customHeight="1">
      <c r="A131" s="30" t="s">
        <v>172</v>
      </c>
      <c r="B131" s="31">
        <v>21279497646.380001</v>
      </c>
      <c r="C131" s="10"/>
      <c r="D131" s="10"/>
      <c r="E131" s="10"/>
      <c r="F131" s="10"/>
      <c r="G131" s="92"/>
      <c r="H131" s="100">
        <v>0.75</v>
      </c>
      <c r="I131" s="89" t="s">
        <v>173</v>
      </c>
      <c r="J131" s="90"/>
      <c r="K131" s="91"/>
      <c r="L131" s="10"/>
    </row>
    <row r="132" spans="1:12" s="11" customFormat="1" ht="12.75" customHeight="1">
      <c r="A132" s="30" t="s">
        <v>174</v>
      </c>
      <c r="B132" s="31" t="s">
        <v>175</v>
      </c>
      <c r="C132" s="10"/>
      <c r="D132" s="10"/>
      <c r="E132" s="10"/>
      <c r="F132" s="10"/>
      <c r="G132" s="92"/>
      <c r="H132" s="101" t="s">
        <v>176</v>
      </c>
      <c r="I132" s="89" t="s">
        <v>177</v>
      </c>
      <c r="J132" s="90"/>
      <c r="K132" s="91"/>
      <c r="L132" s="10"/>
    </row>
    <row r="133" spans="1:12" s="11" customFormat="1">
      <c r="A133" s="30" t="s">
        <v>178</v>
      </c>
      <c r="B133" s="102">
        <v>0.89280000000000004</v>
      </c>
      <c r="C133" s="10"/>
      <c r="D133" s="10"/>
      <c r="E133" s="10"/>
      <c r="F133" s="10"/>
      <c r="G133" s="92"/>
      <c r="H133" s="100">
        <v>0.25</v>
      </c>
      <c r="I133" s="89" t="s">
        <v>179</v>
      </c>
      <c r="J133" s="90"/>
      <c r="K133" s="91"/>
      <c r="L133" s="10"/>
    </row>
    <row r="134" spans="1:12" s="11" customFormat="1" ht="12.75" customHeight="1">
      <c r="A134" s="30" t="s">
        <v>180</v>
      </c>
      <c r="B134" s="102">
        <v>0.91500000000000004</v>
      </c>
      <c r="C134" s="103"/>
      <c r="D134" s="76"/>
      <c r="E134" s="10"/>
      <c r="F134" s="10"/>
      <c r="G134" s="92"/>
      <c r="H134" s="89" t="s">
        <v>181</v>
      </c>
      <c r="I134" s="89"/>
      <c r="J134" s="90"/>
      <c r="K134" s="91"/>
      <c r="L134" s="10"/>
    </row>
    <row r="135" spans="1:12" s="11" customFormat="1" ht="12.75" customHeight="1">
      <c r="A135" s="30" t="s">
        <v>182</v>
      </c>
      <c r="B135" s="102">
        <v>0.89280000000000004</v>
      </c>
      <c r="C135" s="103"/>
      <c r="D135" s="10"/>
      <c r="E135" s="10"/>
      <c r="F135" s="10"/>
      <c r="G135" s="98" t="s">
        <v>183</v>
      </c>
      <c r="H135" s="90" t="s">
        <v>184</v>
      </c>
      <c r="I135" s="89"/>
      <c r="J135" s="90"/>
      <c r="K135" s="91"/>
      <c r="L135" s="10"/>
    </row>
    <row r="136" spans="1:12" s="11" customFormat="1">
      <c r="A136" s="30" t="s">
        <v>185</v>
      </c>
      <c r="B136" s="102">
        <v>0.91</v>
      </c>
      <c r="C136" s="10"/>
      <c r="D136" s="10"/>
      <c r="E136" s="10"/>
      <c r="F136" s="10"/>
      <c r="G136" s="98"/>
      <c r="H136" s="94">
        <v>0</v>
      </c>
      <c r="I136" s="89" t="s">
        <v>186</v>
      </c>
      <c r="J136" s="90"/>
      <c r="K136" s="91"/>
      <c r="L136" s="10"/>
    </row>
    <row r="137" spans="1:12" s="11" customFormat="1">
      <c r="A137" s="30" t="s">
        <v>187</v>
      </c>
      <c r="B137" s="31">
        <v>3665429659.2600002</v>
      </c>
      <c r="C137" s="76"/>
      <c r="D137" s="104"/>
      <c r="E137" s="10"/>
      <c r="F137" s="10"/>
      <c r="G137" s="92"/>
      <c r="H137" s="94">
        <v>0</v>
      </c>
      <c r="I137" s="89" t="s">
        <v>188</v>
      </c>
      <c r="J137" s="90"/>
      <c r="K137" s="91"/>
      <c r="L137" s="10"/>
    </row>
    <row r="138" spans="1:12" s="11" customFormat="1">
      <c r="A138" s="30" t="s">
        <v>189</v>
      </c>
      <c r="B138" s="102">
        <v>0.20810000000000001</v>
      </c>
      <c r="C138" s="10"/>
      <c r="D138" s="104"/>
      <c r="E138" s="10"/>
      <c r="F138" s="10"/>
      <c r="G138" s="92"/>
      <c r="H138" s="89"/>
      <c r="I138" s="89"/>
      <c r="J138" s="90"/>
      <c r="K138" s="91"/>
      <c r="L138" s="10"/>
    </row>
    <row r="139" spans="1:12" s="11" customFormat="1">
      <c r="A139" s="69"/>
      <c r="B139" s="68"/>
      <c r="C139" s="10"/>
      <c r="D139" s="10"/>
      <c r="E139" s="10"/>
      <c r="F139" s="10"/>
      <c r="G139" s="92"/>
      <c r="H139" s="94">
        <f>ROUND(H129,2)</f>
        <v>22622611955.959999</v>
      </c>
      <c r="I139" s="89" t="s">
        <v>190</v>
      </c>
      <c r="J139" s="90"/>
      <c r="K139" s="91"/>
      <c r="L139" s="10"/>
    </row>
    <row r="140" spans="1:12" s="11" customFormat="1">
      <c r="A140" s="68"/>
      <c r="B140" s="68"/>
      <c r="C140" s="10"/>
      <c r="D140" s="10"/>
      <c r="E140" s="10"/>
      <c r="F140" s="10"/>
      <c r="G140" s="92"/>
      <c r="H140" s="94"/>
      <c r="I140" s="89"/>
      <c r="J140" s="90"/>
      <c r="K140" s="91"/>
      <c r="L140" s="10"/>
    </row>
    <row r="141" spans="1:12" s="11" customFormat="1" ht="14.25">
      <c r="A141" s="61" t="s">
        <v>191</v>
      </c>
      <c r="B141" s="105"/>
      <c r="C141" s="10"/>
      <c r="D141" s="63"/>
      <c r="E141" s="10"/>
      <c r="F141" s="10"/>
      <c r="G141" s="93" t="s">
        <v>192</v>
      </c>
      <c r="H141" s="89" t="s">
        <v>193</v>
      </c>
      <c r="I141" s="89"/>
      <c r="J141" s="90"/>
      <c r="K141" s="91"/>
      <c r="L141" s="10"/>
    </row>
    <row r="142" spans="1:12" s="11" customFormat="1" ht="14.25">
      <c r="A142" s="61" t="s">
        <v>194</v>
      </c>
      <c r="B142" s="83"/>
      <c r="C142" s="10"/>
      <c r="D142" s="10"/>
      <c r="E142" s="10"/>
      <c r="F142" s="10"/>
      <c r="G142" s="98" t="s">
        <v>161</v>
      </c>
      <c r="H142" s="89" t="s">
        <v>162</v>
      </c>
      <c r="I142" s="89"/>
      <c r="J142" s="90"/>
      <c r="K142" s="91"/>
      <c r="L142" s="10"/>
    </row>
    <row r="143" spans="1:12" s="11" customFormat="1">
      <c r="A143" s="63" t="s">
        <v>195</v>
      </c>
      <c r="B143" s="68"/>
      <c r="C143" s="10"/>
      <c r="D143" s="10"/>
      <c r="E143" s="10"/>
      <c r="F143" s="10"/>
      <c r="G143" s="92"/>
      <c r="H143" s="94">
        <f>D223</f>
        <v>23015905110.400002</v>
      </c>
      <c r="I143" s="89" t="s">
        <v>165</v>
      </c>
      <c r="J143" s="90"/>
      <c r="K143" s="91"/>
      <c r="L143" s="10"/>
    </row>
    <row r="144" spans="1:12" s="11" customFormat="1" ht="14.25">
      <c r="A144" s="61" t="s">
        <v>196</v>
      </c>
      <c r="B144" s="105"/>
      <c r="C144" s="10"/>
      <c r="D144" s="63"/>
      <c r="E144" s="10"/>
      <c r="F144" s="10"/>
      <c r="G144" s="92"/>
      <c r="H144" s="99">
        <v>23007740045.799999</v>
      </c>
      <c r="I144" s="89" t="s">
        <v>197</v>
      </c>
      <c r="J144" s="90"/>
      <c r="K144" s="91"/>
      <c r="L144" s="10"/>
    </row>
    <row r="145" spans="1:12" s="11" customFormat="1" ht="14.25">
      <c r="A145" s="63" t="s">
        <v>198</v>
      </c>
      <c r="B145" s="68"/>
      <c r="C145" s="10"/>
      <c r="D145" s="63" t="s">
        <v>715</v>
      </c>
      <c r="E145" s="10"/>
      <c r="F145" s="10"/>
      <c r="G145" s="92"/>
      <c r="H145" s="100" t="s">
        <v>199</v>
      </c>
      <c r="I145" s="89"/>
      <c r="J145" s="90"/>
      <c r="K145" s="91"/>
      <c r="L145" s="10"/>
    </row>
    <row r="146" spans="1:12" s="11" customFormat="1" ht="14.25">
      <c r="A146" s="61" t="s">
        <v>200</v>
      </c>
      <c r="B146" s="10"/>
      <c r="C146" s="10"/>
      <c r="D146" s="10"/>
      <c r="E146" s="10"/>
      <c r="F146" s="10"/>
      <c r="G146" s="92"/>
      <c r="H146" s="106" t="s">
        <v>201</v>
      </c>
      <c r="I146" s="89" t="s">
        <v>173</v>
      </c>
      <c r="J146" s="90"/>
      <c r="K146" s="91"/>
      <c r="L146" s="10"/>
    </row>
    <row r="147" spans="1:12" s="11" customFormat="1">
      <c r="A147" s="63" t="s">
        <v>202</v>
      </c>
      <c r="B147" s="10"/>
      <c r="C147" s="10"/>
      <c r="D147" s="10"/>
      <c r="E147" s="10"/>
      <c r="F147" s="10"/>
      <c r="G147" s="92"/>
      <c r="H147" s="101" t="s">
        <v>176</v>
      </c>
      <c r="I147" s="89" t="s">
        <v>177</v>
      </c>
      <c r="J147" s="90"/>
      <c r="K147" s="91"/>
      <c r="L147" s="10"/>
    </row>
    <row r="148" spans="1:12" s="11" customFormat="1" ht="14.25">
      <c r="A148" s="61" t="s">
        <v>203</v>
      </c>
      <c r="B148" s="10"/>
      <c r="C148" s="10"/>
      <c r="D148" s="10"/>
      <c r="E148" s="10"/>
      <c r="F148" s="10"/>
      <c r="G148" s="92"/>
      <c r="H148" s="100">
        <v>0.25</v>
      </c>
      <c r="I148" s="89" t="s">
        <v>179</v>
      </c>
      <c r="J148" s="90"/>
      <c r="K148" s="91"/>
      <c r="L148" s="10"/>
    </row>
    <row r="149" spans="1:12" s="11" customFormat="1">
      <c r="A149" s="63" t="s">
        <v>204</v>
      </c>
      <c r="B149" s="10"/>
      <c r="C149" s="10"/>
      <c r="D149" s="10"/>
      <c r="E149" s="10"/>
      <c r="F149" s="10"/>
      <c r="G149" s="92"/>
      <c r="H149" s="89" t="s">
        <v>181</v>
      </c>
      <c r="I149" s="89"/>
      <c r="J149" s="90"/>
      <c r="K149" s="91"/>
      <c r="L149" s="10"/>
    </row>
    <row r="150" spans="1:12" s="11" customFormat="1" ht="14.25">
      <c r="A150" s="61" t="s">
        <v>205</v>
      </c>
      <c r="B150" s="10"/>
      <c r="C150" s="10"/>
      <c r="D150" s="10"/>
      <c r="E150" s="10"/>
      <c r="F150" s="10"/>
      <c r="G150" s="98" t="s">
        <v>183</v>
      </c>
      <c r="H150" s="90" t="s">
        <v>184</v>
      </c>
      <c r="I150" s="107"/>
      <c r="J150" s="90"/>
      <c r="K150" s="91"/>
      <c r="L150" s="10"/>
    </row>
    <row r="151" spans="1:12" s="11" customFormat="1">
      <c r="A151" s="63" t="s">
        <v>206</v>
      </c>
      <c r="B151" s="10"/>
      <c r="C151" s="10"/>
      <c r="D151" s="10"/>
      <c r="E151" s="10"/>
      <c r="F151" s="10"/>
      <c r="G151" s="92"/>
      <c r="H151" s="94">
        <v>0</v>
      </c>
      <c r="I151" s="89" t="s">
        <v>186</v>
      </c>
      <c r="J151" s="90"/>
      <c r="K151" s="91"/>
      <c r="L151" s="10"/>
    </row>
    <row r="152" spans="1:12" s="11" customFormat="1" ht="14.25">
      <c r="A152" s="61" t="s">
        <v>207</v>
      </c>
      <c r="B152" s="10"/>
      <c r="C152" s="10"/>
      <c r="D152" s="10"/>
      <c r="E152" s="10"/>
      <c r="F152" s="10"/>
      <c r="G152" s="92"/>
      <c r="H152" s="94">
        <v>0</v>
      </c>
      <c r="I152" s="89" t="s">
        <v>188</v>
      </c>
      <c r="J152" s="90"/>
      <c r="K152" s="91"/>
      <c r="L152" s="10"/>
    </row>
    <row r="153" spans="1:12" s="11" customFormat="1">
      <c r="A153" s="63" t="s">
        <v>208</v>
      </c>
      <c r="B153" s="10"/>
      <c r="C153" s="10"/>
      <c r="D153" s="10"/>
      <c r="E153" s="10"/>
      <c r="F153" s="10"/>
      <c r="G153" s="92"/>
      <c r="H153" s="89"/>
      <c r="I153" s="89"/>
      <c r="J153" s="90"/>
      <c r="K153" s="91"/>
      <c r="L153" s="10"/>
    </row>
    <row r="154" spans="1:12" s="11" customFormat="1" ht="12.75" customHeight="1">
      <c r="A154" s="61" t="s">
        <v>209</v>
      </c>
      <c r="B154" s="10"/>
      <c r="C154" s="10"/>
      <c r="D154" s="10"/>
      <c r="E154" s="10"/>
      <c r="F154" s="10"/>
      <c r="G154" s="92"/>
      <c r="H154" s="99">
        <v>20541310312.889999</v>
      </c>
      <c r="I154" s="90" t="s">
        <v>210</v>
      </c>
      <c r="J154" s="90"/>
      <c r="K154" s="91"/>
      <c r="L154" s="10"/>
    </row>
    <row r="155" spans="1:12" s="11" customFormat="1">
      <c r="A155" s="63" t="s">
        <v>211</v>
      </c>
      <c r="B155" s="10"/>
      <c r="C155" s="10"/>
      <c r="D155" s="10"/>
      <c r="E155" s="10"/>
      <c r="F155" s="10"/>
      <c r="G155" s="95"/>
      <c r="H155" s="96"/>
      <c r="I155" s="108"/>
      <c r="J155" s="108"/>
      <c r="K155" s="109"/>
      <c r="L155" s="10"/>
    </row>
    <row r="156" spans="1:12" s="11" customFormat="1">
      <c r="A156" s="53"/>
      <c r="B156" s="53"/>
      <c r="C156" s="10"/>
      <c r="D156" s="10"/>
      <c r="E156" s="10"/>
      <c r="F156" s="10"/>
      <c r="G156" s="10"/>
      <c r="H156" s="10"/>
      <c r="I156" s="10"/>
      <c r="J156" s="10"/>
      <c r="K156" s="10"/>
      <c r="L156" s="10"/>
    </row>
    <row r="157" spans="1:12" s="2" customFormat="1" ht="25.5" customHeight="1">
      <c r="A157" s="269" t="s">
        <v>0</v>
      </c>
      <c r="B157" s="269"/>
      <c r="C157" s="269"/>
      <c r="D157" s="269"/>
      <c r="E157" s="269"/>
      <c r="F157" s="269"/>
      <c r="G157" s="269"/>
      <c r="H157" s="269"/>
      <c r="I157" s="269"/>
      <c r="J157" s="269"/>
      <c r="K157" s="269"/>
      <c r="L157" s="1"/>
    </row>
    <row r="158" spans="1:12" s="2" customFormat="1" ht="25.5" customHeight="1">
      <c r="A158" s="269"/>
      <c r="B158" s="269"/>
      <c r="C158" s="269"/>
      <c r="D158" s="269"/>
      <c r="E158" s="269"/>
      <c r="F158" s="269"/>
      <c r="G158" s="269"/>
      <c r="H158" s="269"/>
      <c r="I158" s="269"/>
      <c r="J158" s="269"/>
      <c r="K158" s="269"/>
      <c r="L158" s="1"/>
    </row>
    <row r="159" spans="1:12" s="2" customFormat="1" ht="25.5" customHeight="1">
      <c r="A159" s="270"/>
      <c r="B159" s="270"/>
      <c r="C159" s="270"/>
      <c r="D159" s="270"/>
      <c r="E159" s="270"/>
      <c r="F159" s="270"/>
      <c r="G159" s="270"/>
      <c r="H159" s="270"/>
      <c r="I159" s="270"/>
      <c r="J159" s="270"/>
      <c r="K159" s="270"/>
      <c r="L159" s="3"/>
    </row>
    <row r="160" spans="1:12" s="11" customFormat="1">
      <c r="A160" s="110" t="s">
        <v>713</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212</v>
      </c>
      <c r="B162" s="111" t="s">
        <v>213</v>
      </c>
      <c r="C162" s="10"/>
      <c r="D162" s="61" t="s">
        <v>214</v>
      </c>
      <c r="E162" s="10"/>
      <c r="F162" s="10"/>
      <c r="G162" s="10"/>
      <c r="H162" s="10"/>
      <c r="I162" s="10"/>
      <c r="J162" s="10"/>
      <c r="K162" s="10"/>
      <c r="L162" s="10"/>
    </row>
    <row r="163" spans="1:12" s="11" customFormat="1" ht="14.25">
      <c r="A163" s="12" t="s">
        <v>215</v>
      </c>
      <c r="B163" s="112" t="s">
        <v>216</v>
      </c>
      <c r="C163" s="10"/>
      <c r="D163" s="61" t="s">
        <v>217</v>
      </c>
      <c r="E163" s="113"/>
      <c r="F163" s="10"/>
      <c r="G163" s="10"/>
      <c r="H163" s="10"/>
      <c r="I163" s="10"/>
      <c r="J163" s="10"/>
      <c r="K163" s="10"/>
      <c r="L163" s="10"/>
    </row>
    <row r="164" spans="1:12" s="11" customFormat="1" ht="25.5">
      <c r="A164" s="12" t="s">
        <v>218</v>
      </c>
      <c r="B164" s="31">
        <v>17614067987.119999</v>
      </c>
      <c r="C164" s="78"/>
      <c r="D164" s="61" t="s">
        <v>219</v>
      </c>
      <c r="E164" s="113"/>
      <c r="F164" s="10"/>
      <c r="G164" s="10"/>
      <c r="H164" s="10"/>
      <c r="I164" s="10"/>
      <c r="J164" s="10"/>
      <c r="K164" s="10"/>
      <c r="L164" s="10"/>
    </row>
    <row r="165" spans="1:12" s="11" customFormat="1" ht="25.5" customHeight="1">
      <c r="A165" s="12" t="s">
        <v>220</v>
      </c>
      <c r="B165" s="31">
        <v>18410403749.810001</v>
      </c>
      <c r="C165" s="10"/>
      <c r="D165" s="61" t="s">
        <v>221</v>
      </c>
      <c r="E165" s="10"/>
      <c r="F165" s="10"/>
      <c r="G165" s="10"/>
      <c r="H165" s="10"/>
      <c r="I165" s="10"/>
      <c r="J165" s="10"/>
      <c r="K165" s="10"/>
      <c r="L165" s="10"/>
    </row>
    <row r="166" spans="1:12" s="11" customFormat="1">
      <c r="A166" s="12" t="s">
        <v>222</v>
      </c>
      <c r="B166" s="31">
        <f>ROUND(D239,2)</f>
        <v>23015905110.400002</v>
      </c>
      <c r="C166" s="10"/>
      <c r="D166" s="63" t="s">
        <v>223</v>
      </c>
      <c r="E166" s="10"/>
      <c r="F166" s="10"/>
      <c r="G166" s="10"/>
      <c r="H166" s="10"/>
      <c r="I166" s="10"/>
      <c r="J166" s="10"/>
      <c r="K166" s="10"/>
      <c r="L166" s="10"/>
    </row>
    <row r="167" spans="1:12" s="11" customFormat="1" ht="12.75" customHeight="1">
      <c r="A167" s="12" t="s">
        <v>224</v>
      </c>
      <c r="B167" s="31">
        <v>3354341098.9499998</v>
      </c>
      <c r="C167" s="10"/>
      <c r="D167" s="61" t="s">
        <v>225</v>
      </c>
      <c r="E167" s="10"/>
      <c r="F167" s="10"/>
      <c r="G167" s="10"/>
      <c r="H167" s="10"/>
      <c r="I167" s="10"/>
      <c r="J167" s="10"/>
      <c r="K167" s="10"/>
      <c r="L167" s="10"/>
    </row>
    <row r="168" spans="1:12" s="11" customFormat="1" ht="14.25">
      <c r="A168" s="12" t="s">
        <v>226</v>
      </c>
      <c r="B168" s="35">
        <v>0</v>
      </c>
      <c r="C168" s="10"/>
      <c r="D168" s="61" t="s">
        <v>227</v>
      </c>
      <c r="E168" s="10"/>
      <c r="F168" s="10"/>
      <c r="G168" s="10"/>
      <c r="H168" s="10"/>
      <c r="I168" s="10"/>
      <c r="J168" s="10"/>
      <c r="K168" s="10"/>
      <c r="L168" s="10"/>
    </row>
    <row r="169" spans="1:12" s="11" customFormat="1" ht="14.25">
      <c r="A169" s="12" t="s">
        <v>228</v>
      </c>
      <c r="B169" s="35">
        <v>0</v>
      </c>
      <c r="C169" s="76"/>
      <c r="D169" s="61" t="s">
        <v>229</v>
      </c>
      <c r="E169" s="10"/>
      <c r="F169" s="10"/>
      <c r="G169" s="10"/>
      <c r="H169" s="10"/>
      <c r="I169" s="10"/>
      <c r="J169" s="10"/>
      <c r="K169" s="10"/>
      <c r="L169" s="10"/>
    </row>
    <row r="170" spans="1:12" s="11" customFormat="1" ht="14.25">
      <c r="A170" s="12" t="s">
        <v>230</v>
      </c>
      <c r="B170" s="35">
        <v>4386966047.3999996</v>
      </c>
      <c r="C170" s="10"/>
      <c r="D170" s="61" t="s">
        <v>231</v>
      </c>
      <c r="E170" s="10"/>
      <c r="F170" s="10"/>
      <c r="G170" s="10"/>
      <c r="H170" s="10"/>
      <c r="I170" s="10"/>
      <c r="J170" s="10"/>
      <c r="K170" s="10"/>
      <c r="L170" s="10"/>
    </row>
    <row r="171" spans="1:12" s="11" customFormat="1" ht="12.75" customHeight="1">
      <c r="A171" s="12" t="s">
        <v>232</v>
      </c>
      <c r="B171" s="35">
        <v>1214888156.25</v>
      </c>
      <c r="C171" s="10"/>
      <c r="D171" s="61" t="s">
        <v>233</v>
      </c>
      <c r="E171" s="10"/>
      <c r="F171" s="10"/>
      <c r="G171" s="10"/>
      <c r="H171" s="10"/>
      <c r="I171" s="10"/>
      <c r="J171" s="10"/>
      <c r="K171" s="10"/>
      <c r="L171" s="10"/>
    </row>
    <row r="172" spans="1:12" s="11" customFormat="1" ht="12.75" customHeight="1">
      <c r="A172" s="12" t="s">
        <v>234</v>
      </c>
      <c r="B172" s="31">
        <v>504170325.47000003</v>
      </c>
      <c r="C172" s="10"/>
      <c r="D172" s="114" t="s">
        <v>235</v>
      </c>
      <c r="E172" s="10"/>
      <c r="F172" s="10"/>
      <c r="G172" s="10"/>
      <c r="H172" s="10"/>
      <c r="I172" s="10"/>
      <c r="J172" s="10"/>
      <c r="K172" s="10"/>
      <c r="L172" s="10"/>
    </row>
    <row r="173" spans="1:12" s="11" customFormat="1" ht="14.25">
      <c r="A173" s="12" t="s">
        <v>236</v>
      </c>
      <c r="B173" s="31">
        <v>8576673812.2700005</v>
      </c>
      <c r="C173" s="76"/>
      <c r="D173" s="66" t="s">
        <v>237</v>
      </c>
      <c r="E173" s="10"/>
      <c r="F173" s="10"/>
      <c r="G173" s="10"/>
      <c r="H173" s="10"/>
      <c r="I173" s="10"/>
      <c r="J173" s="10"/>
      <c r="K173" s="10"/>
      <c r="L173" s="10"/>
    </row>
    <row r="174" spans="1:12" s="11" customFormat="1" ht="14.25">
      <c r="A174" s="12" t="s">
        <v>238</v>
      </c>
      <c r="B174" s="102">
        <f>B173/B164</f>
        <v>0.48692180696370391</v>
      </c>
      <c r="C174" s="76"/>
      <c r="D174" s="115"/>
      <c r="E174" s="10"/>
      <c r="F174" s="10"/>
      <c r="G174" s="10"/>
      <c r="H174" s="10"/>
      <c r="I174" s="10"/>
      <c r="J174" s="10"/>
      <c r="K174" s="10"/>
      <c r="L174" s="10"/>
    </row>
    <row r="175" spans="1:12" s="11" customFormat="1">
      <c r="A175" s="12" t="s">
        <v>239</v>
      </c>
      <c r="B175" s="116">
        <v>242855</v>
      </c>
      <c r="C175" s="78"/>
      <c r="D175" s="78"/>
      <c r="E175" s="10"/>
      <c r="F175" s="10"/>
      <c r="G175" s="10"/>
      <c r="H175" s="10"/>
      <c r="I175" s="10"/>
      <c r="J175" s="10"/>
      <c r="K175" s="10"/>
      <c r="L175" s="10"/>
    </row>
    <row r="176" spans="1:12" s="11" customFormat="1">
      <c r="A176" s="12" t="s">
        <v>240</v>
      </c>
      <c r="B176" s="35">
        <f>ROUND(B166/B175,2)</f>
        <v>94772.21</v>
      </c>
      <c r="C176" s="78"/>
      <c r="D176" s="78"/>
      <c r="E176" s="10"/>
      <c r="F176" s="10"/>
      <c r="G176" s="10"/>
      <c r="H176" s="10"/>
      <c r="I176" s="10"/>
      <c r="J176" s="10"/>
      <c r="K176" s="10"/>
      <c r="L176" s="10"/>
    </row>
    <row r="177" spans="1:12" s="11" customFormat="1" ht="14.25">
      <c r="A177" s="12" t="s">
        <v>241</v>
      </c>
      <c r="B177" s="117">
        <v>0.60089999999999999</v>
      </c>
      <c r="C177" s="10"/>
      <c r="D177" s="118"/>
      <c r="E177" s="10"/>
      <c r="F177" s="10"/>
      <c r="G177" s="10"/>
      <c r="H177" s="10"/>
      <c r="I177" s="10"/>
      <c r="J177" s="10"/>
      <c r="K177" s="10"/>
      <c r="L177" s="10"/>
    </row>
    <row r="178" spans="1:12" s="11" customFormat="1" ht="14.25">
      <c r="A178" s="12" t="s">
        <v>242</v>
      </c>
      <c r="B178" s="117">
        <v>0.53979999999999995</v>
      </c>
      <c r="C178" s="76"/>
      <c r="D178" s="76"/>
      <c r="H178" s="68"/>
      <c r="I178" s="68"/>
      <c r="J178" s="68"/>
      <c r="K178" s="68"/>
      <c r="L178" s="10"/>
    </row>
    <row r="179" spans="1:12" s="11" customFormat="1" ht="14.25">
      <c r="A179" s="12" t="s">
        <v>243</v>
      </c>
      <c r="B179" s="119">
        <v>65.408799999999999</v>
      </c>
      <c r="C179" s="10"/>
      <c r="D179" s="114"/>
      <c r="H179" s="68"/>
      <c r="I179" s="68"/>
      <c r="J179" s="68"/>
      <c r="K179" s="68"/>
      <c r="L179" s="10"/>
    </row>
    <row r="180" spans="1:12" s="11" customFormat="1" ht="14.25">
      <c r="A180" s="12" t="s">
        <v>244</v>
      </c>
      <c r="B180" s="119">
        <v>222.03540000000001</v>
      </c>
      <c r="C180" s="78"/>
      <c r="D180" s="115"/>
      <c r="H180" s="68"/>
      <c r="I180" s="68"/>
      <c r="J180" s="68"/>
      <c r="K180" s="68"/>
      <c r="L180" s="10"/>
    </row>
    <row r="181" spans="1:12" s="11" customFormat="1" ht="14.25">
      <c r="A181" s="12" t="s">
        <v>245</v>
      </c>
      <c r="B181" s="120">
        <v>2.3869220050730923E-2</v>
      </c>
      <c r="C181" s="78"/>
      <c r="D181" s="121"/>
      <c r="H181" s="68"/>
      <c r="I181" s="68"/>
      <c r="J181" s="68"/>
      <c r="K181" s="68"/>
      <c r="L181" s="10"/>
    </row>
    <row r="182" spans="1:12" s="11" customFormat="1" ht="14.25">
      <c r="A182" s="12" t="s">
        <v>246</v>
      </c>
      <c r="B182" s="120">
        <v>4.99E-2</v>
      </c>
      <c r="C182" s="78"/>
      <c r="D182" s="121"/>
      <c r="H182" s="68"/>
      <c r="I182" s="68"/>
      <c r="J182" s="68"/>
      <c r="K182" s="68"/>
      <c r="L182" s="10"/>
    </row>
    <row r="183" spans="1:12" s="11" customFormat="1" ht="14.25">
      <c r="A183" s="12" t="s">
        <v>247</v>
      </c>
      <c r="B183" s="120">
        <v>3.908534052189061E-2</v>
      </c>
      <c r="C183" s="78"/>
      <c r="D183" s="121"/>
      <c r="H183" s="68"/>
      <c r="I183" s="68"/>
      <c r="J183" s="68"/>
      <c r="K183" s="68"/>
      <c r="L183" s="10"/>
    </row>
    <row r="184" spans="1:12" s="11" customFormat="1" ht="14.25">
      <c r="A184" s="12" t="s">
        <v>248</v>
      </c>
      <c r="B184" s="120">
        <v>4.4043293578246025E-2</v>
      </c>
      <c r="C184" s="78"/>
      <c r="D184" s="121"/>
      <c r="H184" s="68"/>
      <c r="I184" s="68"/>
      <c r="J184" s="68"/>
      <c r="K184" s="68"/>
      <c r="L184" s="10"/>
    </row>
    <row r="185" spans="1:12" s="11" customFormat="1" ht="14.25">
      <c r="A185" s="30" t="s">
        <v>249</v>
      </c>
      <c r="B185" s="120">
        <v>4.2131106140749428E-2</v>
      </c>
      <c r="C185" s="68"/>
      <c r="D185" s="68"/>
      <c r="E185" s="68"/>
      <c r="F185" s="68"/>
      <c r="G185" s="68"/>
      <c r="H185" s="68"/>
      <c r="I185" s="68"/>
      <c r="J185" s="68"/>
      <c r="K185" s="68"/>
      <c r="L185" s="10"/>
    </row>
    <row r="186" spans="1:12" s="11" customFormat="1" ht="14.25">
      <c r="A186" s="30" t="s">
        <v>250</v>
      </c>
      <c r="B186" s="120">
        <v>4.716430555751993E-2</v>
      </c>
      <c r="C186" s="68"/>
      <c r="D186" s="68"/>
      <c r="E186" s="68"/>
      <c r="F186" s="68"/>
      <c r="G186" s="68"/>
      <c r="H186" s="68"/>
      <c r="I186" s="68"/>
      <c r="J186" s="68"/>
      <c r="K186" s="68"/>
      <c r="L186" s="10"/>
    </row>
    <row r="187" spans="1:12" s="11" customFormat="1">
      <c r="A187" s="30" t="s">
        <v>251</v>
      </c>
      <c r="B187" s="120" t="s">
        <v>26</v>
      </c>
      <c r="C187" s="68"/>
      <c r="D187" s="68"/>
      <c r="E187" s="68"/>
      <c r="F187" s="68"/>
      <c r="G187" s="68"/>
      <c r="H187" s="68"/>
      <c r="I187" s="68"/>
      <c r="J187" s="68"/>
      <c r="K187" s="68"/>
      <c r="L187" s="10"/>
    </row>
    <row r="188" spans="1:12" s="11" customFormat="1" ht="14.25">
      <c r="A188" s="30" t="s">
        <v>252</v>
      </c>
      <c r="B188" s="122" t="s">
        <v>26</v>
      </c>
      <c r="C188" s="68"/>
      <c r="D188" s="68"/>
      <c r="E188" s="115"/>
      <c r="F188" s="123"/>
      <c r="G188" s="123"/>
      <c r="H188" s="68"/>
      <c r="I188" s="68"/>
      <c r="J188" s="68"/>
      <c r="K188" s="68"/>
      <c r="L188" s="10"/>
    </row>
    <row r="189" spans="1:12" s="11" customFormat="1" ht="12.75" customHeight="1">
      <c r="A189" s="12" t="s">
        <v>253</v>
      </c>
      <c r="B189" s="124" t="s">
        <v>254</v>
      </c>
      <c r="C189" s="125"/>
      <c r="D189" s="68"/>
      <c r="E189" s="68"/>
      <c r="F189" s="68"/>
      <c r="G189" s="68"/>
      <c r="H189" s="68"/>
      <c r="I189" s="68"/>
      <c r="J189" s="68"/>
      <c r="K189" s="68"/>
      <c r="L189" s="10"/>
    </row>
    <row r="190" spans="1:12" s="11" customFormat="1" ht="12.75" customHeight="1">
      <c r="A190" s="12" t="s">
        <v>255</v>
      </c>
      <c r="B190" s="126" t="s">
        <v>256</v>
      </c>
      <c r="C190" s="125"/>
      <c r="D190" s="68"/>
      <c r="E190" s="68"/>
      <c r="F190" s="127"/>
      <c r="G190" s="68"/>
      <c r="H190" s="68"/>
      <c r="I190" s="68"/>
      <c r="J190" s="68"/>
      <c r="K190" s="68"/>
      <c r="L190" s="10"/>
    </row>
    <row r="191" spans="1:12" s="11" customFormat="1" ht="12.75" customHeight="1">
      <c r="A191" s="12" t="s">
        <v>257</v>
      </c>
      <c r="B191" s="128">
        <v>0.05</v>
      </c>
      <c r="C191" s="125"/>
      <c r="D191" s="68"/>
      <c r="E191" s="68"/>
      <c r="F191" s="68"/>
      <c r="G191" s="68"/>
      <c r="H191" s="68"/>
      <c r="I191" s="68"/>
      <c r="J191" s="68"/>
      <c r="K191" s="68"/>
      <c r="L191" s="10"/>
    </row>
    <row r="192" spans="1:12" s="11" customFormat="1" ht="12.75" customHeight="1">
      <c r="A192" s="10"/>
      <c r="B192" s="10"/>
      <c r="C192" s="125"/>
      <c r="D192" s="68"/>
      <c r="E192" s="68"/>
      <c r="F192" s="68"/>
      <c r="G192" s="68"/>
      <c r="H192" s="68"/>
      <c r="I192" s="68"/>
      <c r="J192" s="68"/>
      <c r="K192" s="68"/>
      <c r="L192" s="10"/>
    </row>
    <row r="193" spans="1:12" s="11" customFormat="1">
      <c r="A193" s="10"/>
      <c r="B193" s="10"/>
      <c r="C193" s="68"/>
      <c r="D193" s="68"/>
      <c r="E193" s="68"/>
      <c r="F193" s="68"/>
      <c r="G193" s="68"/>
      <c r="H193" s="68"/>
      <c r="I193" s="68"/>
      <c r="J193" s="68"/>
      <c r="K193" s="68"/>
      <c r="L193" s="10"/>
    </row>
    <row r="194" spans="1:12" s="11" customFormat="1">
      <c r="A194" s="9" t="s">
        <v>258</v>
      </c>
      <c r="B194" s="10"/>
      <c r="C194" s="68"/>
      <c r="D194" s="68"/>
      <c r="E194" s="129"/>
      <c r="F194" s="129"/>
      <c r="G194" s="68"/>
      <c r="H194" s="68"/>
      <c r="I194" s="68"/>
      <c r="J194" s="68"/>
      <c r="K194" s="68"/>
      <c r="L194" s="10"/>
    </row>
    <row r="195" spans="1:12" s="11" customFormat="1">
      <c r="A195" s="10"/>
      <c r="B195" s="10"/>
      <c r="C195" s="69"/>
      <c r="D195" s="68"/>
      <c r="E195" s="68"/>
      <c r="F195" s="68"/>
      <c r="G195" s="68"/>
      <c r="H195" s="68"/>
      <c r="I195" s="68"/>
      <c r="J195" s="68"/>
      <c r="K195" s="68"/>
      <c r="L195" s="10"/>
    </row>
    <row r="196" spans="1:12" s="11" customFormat="1">
      <c r="A196" s="130" t="s">
        <v>259</v>
      </c>
      <c r="B196" s="131">
        <v>0</v>
      </c>
      <c r="C196" s="69"/>
      <c r="D196" s="68"/>
      <c r="E196" s="68"/>
      <c r="F196" s="68"/>
      <c r="G196" s="68"/>
      <c r="H196" s="68"/>
      <c r="I196" s="68"/>
      <c r="J196" s="68"/>
      <c r="K196" s="68"/>
      <c r="L196" s="10"/>
    </row>
    <row r="197" spans="1:12" s="11" customFormat="1">
      <c r="A197" s="130" t="s">
        <v>260</v>
      </c>
      <c r="B197" s="131">
        <v>76125235.109999999</v>
      </c>
      <c r="D197" s="68"/>
      <c r="E197" s="68"/>
      <c r="F197" s="68"/>
      <c r="G197" s="68"/>
      <c r="H197" s="68"/>
      <c r="I197" s="68"/>
      <c r="J197" s="68"/>
      <c r="K197" s="68"/>
      <c r="L197" s="10"/>
    </row>
    <row r="198" spans="1:12" s="11" customFormat="1">
      <c r="A198" s="130" t="s">
        <v>261</v>
      </c>
      <c r="B198" s="111" t="s">
        <v>26</v>
      </c>
      <c r="C198" s="68"/>
      <c r="D198" s="83"/>
      <c r="E198" s="68"/>
      <c r="F198" s="68"/>
      <c r="G198" s="68"/>
      <c r="H198" s="68"/>
      <c r="I198" s="68"/>
      <c r="J198" s="68"/>
      <c r="K198" s="68"/>
      <c r="L198" s="10"/>
    </row>
    <row r="199" spans="1:12" s="11" customFormat="1">
      <c r="A199" s="130" t="s">
        <v>262</v>
      </c>
      <c r="B199" s="131">
        <f>B98-B197</f>
        <v>935733412.08999991</v>
      </c>
      <c r="C199" s="69"/>
      <c r="D199" s="83"/>
      <c r="E199" s="68"/>
      <c r="F199" s="68"/>
      <c r="G199" s="68"/>
      <c r="H199" s="68"/>
      <c r="I199" s="68"/>
      <c r="J199" s="68"/>
      <c r="K199" s="68"/>
      <c r="L199" s="10"/>
    </row>
    <row r="200" spans="1:12" s="11" customFormat="1">
      <c r="A200" s="10"/>
      <c r="B200" s="10"/>
      <c r="C200" s="68"/>
      <c r="D200" s="80"/>
      <c r="E200" s="68"/>
      <c r="F200" s="68"/>
      <c r="G200" s="68"/>
      <c r="H200" s="68"/>
      <c r="I200" s="68"/>
      <c r="J200" s="68"/>
      <c r="K200" s="68"/>
      <c r="L200" s="10"/>
    </row>
    <row r="201" spans="1:12" s="11" customFormat="1">
      <c r="A201" s="9" t="s">
        <v>263</v>
      </c>
      <c r="B201" s="10"/>
      <c r="C201" s="68"/>
      <c r="D201" s="68"/>
      <c r="E201" s="68"/>
      <c r="F201" s="68"/>
      <c r="G201" s="68"/>
      <c r="H201" s="68"/>
      <c r="I201" s="68"/>
      <c r="J201" s="68"/>
      <c r="K201" s="68"/>
      <c r="L201" s="10"/>
    </row>
    <row r="202" spans="1:12" s="11" customFormat="1">
      <c r="A202" s="10"/>
      <c r="B202" s="132" t="s">
        <v>264</v>
      </c>
      <c r="C202" s="132" t="s">
        <v>265</v>
      </c>
      <c r="D202" s="133" t="s">
        <v>266</v>
      </c>
      <c r="E202" s="132" t="s">
        <v>267</v>
      </c>
      <c r="F202" s="134"/>
      <c r="G202" s="134"/>
      <c r="H202" s="10"/>
      <c r="I202" s="10"/>
      <c r="J202" s="10"/>
      <c r="K202" s="10"/>
      <c r="L202" s="10"/>
    </row>
    <row r="203" spans="1:12" s="11" customFormat="1">
      <c r="A203" s="30" t="s">
        <v>268</v>
      </c>
      <c r="B203" s="135">
        <v>2973</v>
      </c>
      <c r="C203" s="136">
        <f t="shared" ref="C203:C208" si="0">B203/$B$175</f>
        <v>1.2241872722406373E-2</v>
      </c>
      <c r="D203" s="137">
        <f>B197+B199-D204</f>
        <v>390441307.6099999</v>
      </c>
      <c r="E203" s="138">
        <f t="shared" ref="E203:E208" si="1">D203/$B$166</f>
        <v>1.6963977985535512E-2</v>
      </c>
      <c r="F203" s="104"/>
      <c r="G203" s="134"/>
      <c r="H203" s="10"/>
      <c r="I203" s="10"/>
      <c r="J203" s="10"/>
      <c r="K203" s="10"/>
      <c r="L203" s="10"/>
    </row>
    <row r="204" spans="1:12" s="11" customFormat="1" ht="14.25">
      <c r="A204" s="12" t="s">
        <v>269</v>
      </c>
      <c r="B204" s="139">
        <f>SUM(B205:B207)</f>
        <v>13238</v>
      </c>
      <c r="C204" s="117">
        <f t="shared" si="0"/>
        <v>5.4509892734347656E-2</v>
      </c>
      <c r="D204" s="140">
        <f>ROUND(SUM(D205:D207),2)</f>
        <v>621417339.59000003</v>
      </c>
      <c r="E204" s="141">
        <f t="shared" si="1"/>
        <v>2.6999474346512033E-2</v>
      </c>
      <c r="F204" s="104"/>
      <c r="G204" s="76"/>
      <c r="H204" s="10"/>
      <c r="I204" s="10"/>
      <c r="J204" s="10"/>
      <c r="K204" s="10"/>
      <c r="L204" s="10"/>
    </row>
    <row r="205" spans="1:12" s="11" customFormat="1">
      <c r="A205" s="30" t="s">
        <v>270</v>
      </c>
      <c r="B205" s="139">
        <v>175</v>
      </c>
      <c r="C205" s="117">
        <f t="shared" si="0"/>
        <v>7.2059459348170721E-4</v>
      </c>
      <c r="D205" s="140">
        <v>14282485.490037249</v>
      </c>
      <c r="E205" s="141">
        <f t="shared" si="1"/>
        <v>6.2054850424211839E-4</v>
      </c>
      <c r="F205" s="104"/>
      <c r="G205" s="10"/>
      <c r="H205" s="10"/>
      <c r="I205" s="10"/>
      <c r="J205" s="10"/>
      <c r="K205" s="10"/>
      <c r="L205" s="10"/>
    </row>
    <row r="206" spans="1:12" s="11" customFormat="1">
      <c r="A206" s="30" t="s">
        <v>271</v>
      </c>
      <c r="B206" s="142">
        <v>151</v>
      </c>
      <c r="C206" s="136">
        <f t="shared" si="0"/>
        <v>6.2177019208993023E-4</v>
      </c>
      <c r="D206" s="137">
        <v>20890011.908347398</v>
      </c>
      <c r="E206" s="141">
        <f t="shared" si="1"/>
        <v>9.0763373450423231E-4</v>
      </c>
      <c r="F206" s="104"/>
      <c r="G206" s="10"/>
      <c r="H206" s="10"/>
      <c r="I206" s="10"/>
      <c r="J206" s="10"/>
      <c r="K206" s="10"/>
      <c r="L206" s="10"/>
    </row>
    <row r="207" spans="1:12" s="11" customFormat="1">
      <c r="A207" s="30" t="s">
        <v>272</v>
      </c>
      <c r="B207" s="139">
        <v>12912</v>
      </c>
      <c r="C207" s="117">
        <f t="shared" si="0"/>
        <v>5.3167527948776015E-2</v>
      </c>
      <c r="D207" s="140">
        <v>586244842.19161475</v>
      </c>
      <c r="E207" s="141">
        <f t="shared" si="1"/>
        <v>2.5471292107765654E-2</v>
      </c>
      <c r="F207" s="10"/>
      <c r="G207" s="10"/>
      <c r="H207" s="10"/>
      <c r="I207" s="10"/>
      <c r="J207" s="10"/>
      <c r="K207" s="10"/>
      <c r="L207" s="10"/>
    </row>
    <row r="208" spans="1:12" s="11" customFormat="1" ht="12" customHeight="1">
      <c r="A208" s="30" t="s">
        <v>273</v>
      </c>
      <c r="B208" s="139">
        <v>0</v>
      </c>
      <c r="C208" s="117">
        <f t="shared" si="0"/>
        <v>0</v>
      </c>
      <c r="D208" s="140">
        <v>0</v>
      </c>
      <c r="E208" s="141">
        <f t="shared" si="1"/>
        <v>0</v>
      </c>
      <c r="F208" s="104"/>
      <c r="G208" s="10"/>
      <c r="H208" s="76"/>
      <c r="I208" s="10"/>
      <c r="J208" s="10"/>
      <c r="K208" s="10"/>
      <c r="L208" s="10"/>
    </row>
    <row r="209" spans="1:12" s="11" customFormat="1">
      <c r="A209" s="10"/>
      <c r="B209" s="143"/>
      <c r="C209" s="10"/>
      <c r="D209" s="76"/>
      <c r="E209" s="10"/>
      <c r="F209" s="10"/>
      <c r="G209" s="10"/>
      <c r="H209" s="10"/>
      <c r="I209" s="10"/>
      <c r="J209" s="10"/>
      <c r="K209" s="10"/>
      <c r="L209" s="10"/>
    </row>
    <row r="210" spans="1:12" s="11" customFormat="1">
      <c r="A210" s="110" t="s">
        <v>714</v>
      </c>
      <c r="B210" s="134"/>
      <c r="C210" s="134"/>
      <c r="D210" s="104"/>
      <c r="E210" s="10"/>
      <c r="F210" s="10"/>
      <c r="G210" s="10"/>
      <c r="H210" s="10"/>
      <c r="I210" s="10"/>
      <c r="J210" s="10"/>
      <c r="K210" s="10"/>
      <c r="L210" s="10"/>
    </row>
    <row r="211" spans="1:12" s="11" customFormat="1">
      <c r="A211" s="9"/>
      <c r="B211" s="134"/>
      <c r="C211" s="10"/>
      <c r="D211" s="10"/>
      <c r="E211" s="10"/>
      <c r="F211" s="10"/>
      <c r="G211" s="10"/>
      <c r="H211" s="10"/>
      <c r="I211" s="10"/>
      <c r="J211" s="10"/>
      <c r="K211" s="10"/>
      <c r="L211" s="10"/>
    </row>
    <row r="212" spans="1:12" s="11" customFormat="1">
      <c r="A212" s="9" t="s">
        <v>274</v>
      </c>
      <c r="B212" s="10"/>
      <c r="C212" s="10"/>
      <c r="D212" s="10"/>
      <c r="E212" s="10"/>
      <c r="F212" s="297" t="s">
        <v>275</v>
      </c>
      <c r="G212" s="298"/>
      <c r="H212" s="298"/>
      <c r="I212" s="298"/>
      <c r="J212" s="299"/>
      <c r="K212" s="10"/>
      <c r="L212" s="10"/>
    </row>
    <row r="213" spans="1:12" s="11" customFormat="1" ht="25.5">
      <c r="A213" s="30"/>
      <c r="B213" s="132" t="s">
        <v>264</v>
      </c>
      <c r="C213" s="132" t="s">
        <v>265</v>
      </c>
      <c r="D213" s="144" t="s">
        <v>266</v>
      </c>
      <c r="E213" s="133" t="s">
        <v>267</v>
      </c>
      <c r="F213" s="145" t="s">
        <v>276</v>
      </c>
      <c r="G213" s="146" t="s">
        <v>277</v>
      </c>
      <c r="H213" s="145" t="s">
        <v>278</v>
      </c>
      <c r="I213" s="145" t="s">
        <v>279</v>
      </c>
      <c r="J213" s="145" t="s">
        <v>280</v>
      </c>
      <c r="K213" s="10"/>
      <c r="L213" s="10"/>
    </row>
    <row r="214" spans="1:12" s="11" customFormat="1">
      <c r="A214" s="30" t="s">
        <v>281</v>
      </c>
      <c r="B214" s="147">
        <v>62266</v>
      </c>
      <c r="C214" s="148">
        <v>0.25639167404418273</v>
      </c>
      <c r="D214" s="147">
        <v>8283518473.6800003</v>
      </c>
      <c r="E214" s="148">
        <v>0.3599040938840592</v>
      </c>
      <c r="F214" s="141">
        <v>2.1749999999999999E-2</v>
      </c>
      <c r="G214" s="149">
        <v>19.3</v>
      </c>
      <c r="H214" s="141">
        <f>F214</f>
        <v>2.1749999999999999E-2</v>
      </c>
      <c r="I214" s="141">
        <v>0</v>
      </c>
      <c r="J214" s="117">
        <v>2.1749999999999999E-2</v>
      </c>
      <c r="K214" s="150"/>
      <c r="L214" s="151"/>
    </row>
    <row r="215" spans="1:12" s="11" customFormat="1">
      <c r="A215" s="30" t="s">
        <v>282</v>
      </c>
      <c r="B215" s="147">
        <v>0</v>
      </c>
      <c r="C215" s="148">
        <v>0</v>
      </c>
      <c r="D215" s="147">
        <v>0</v>
      </c>
      <c r="E215" s="148">
        <v>0</v>
      </c>
      <c r="F215" s="141">
        <v>0</v>
      </c>
      <c r="G215" s="149">
        <v>0</v>
      </c>
      <c r="H215" s="141">
        <f>F215</f>
        <v>0</v>
      </c>
      <c r="I215" s="141">
        <v>0</v>
      </c>
      <c r="J215" s="117">
        <v>0</v>
      </c>
      <c r="K215" s="150"/>
      <c r="L215" s="151"/>
    </row>
    <row r="216" spans="1:12" s="11" customFormat="1">
      <c r="A216" s="30" t="s">
        <v>283</v>
      </c>
      <c r="B216" s="147">
        <v>38460</v>
      </c>
      <c r="C216" s="148">
        <v>0.15836610323032263</v>
      </c>
      <c r="D216" s="147">
        <v>6309651546.1000004</v>
      </c>
      <c r="E216" s="148">
        <v>0.27414309868912834</v>
      </c>
      <c r="F216" s="141">
        <v>1.9959999999999999E-2</v>
      </c>
      <c r="G216" s="152">
        <v>26.8</v>
      </c>
      <c r="H216" s="141">
        <f>F216</f>
        <v>1.9959999999999999E-2</v>
      </c>
      <c r="I216" s="141">
        <v>3.2500000000000001E-2</v>
      </c>
      <c r="J216" s="117">
        <v>1.9959999999999999E-2</v>
      </c>
      <c r="K216" s="150"/>
      <c r="L216" s="151"/>
    </row>
    <row r="217" spans="1:12" s="11" customFormat="1">
      <c r="A217" s="30" t="s">
        <v>284</v>
      </c>
      <c r="B217" s="147">
        <v>596</v>
      </c>
      <c r="C217" s="148">
        <v>2.4541393012291286E-3</v>
      </c>
      <c r="D217" s="147">
        <v>28273868.920000002</v>
      </c>
      <c r="E217" s="148">
        <v>1.2284491435109422E-3</v>
      </c>
      <c r="F217" s="141">
        <v>2.317E-2</v>
      </c>
      <c r="G217" s="149">
        <v>0</v>
      </c>
      <c r="H217" s="141">
        <f>F217</f>
        <v>2.317E-2</v>
      </c>
      <c r="I217" s="141">
        <v>0</v>
      </c>
      <c r="J217" s="117">
        <v>2.317E-2</v>
      </c>
      <c r="K217" s="150"/>
      <c r="L217" s="151"/>
    </row>
    <row r="218" spans="1:12" s="11" customFormat="1">
      <c r="A218" s="30" t="s">
        <v>285</v>
      </c>
      <c r="B218" s="147">
        <v>440</v>
      </c>
      <c r="C218" s="148">
        <v>1.811780692182578E-3</v>
      </c>
      <c r="D218" s="147">
        <v>74249495.310000002</v>
      </c>
      <c r="E218" s="148">
        <v>3.2260080563353347E-3</v>
      </c>
      <c r="F218" s="141">
        <v>0.02</v>
      </c>
      <c r="G218" s="149">
        <v>2.7</v>
      </c>
      <c r="H218" s="141">
        <v>1.2500000000000001E-2</v>
      </c>
      <c r="I218" s="141">
        <v>-4.0000000000000003E-5</v>
      </c>
      <c r="J218" s="117">
        <v>0.02</v>
      </c>
      <c r="K218" s="150"/>
      <c r="L218" s="151"/>
    </row>
    <row r="219" spans="1:12" s="11" customFormat="1">
      <c r="A219" s="30" t="s">
        <v>286</v>
      </c>
      <c r="B219" s="147">
        <v>0</v>
      </c>
      <c r="C219" s="148">
        <v>0</v>
      </c>
      <c r="D219" s="147">
        <v>0</v>
      </c>
      <c r="E219" s="148">
        <v>0</v>
      </c>
      <c r="F219" s="141">
        <v>0</v>
      </c>
      <c r="G219" s="149">
        <v>0</v>
      </c>
      <c r="H219" s="141">
        <v>0</v>
      </c>
      <c r="I219" s="141">
        <v>0</v>
      </c>
      <c r="J219" s="117">
        <v>0</v>
      </c>
      <c r="K219" s="150"/>
      <c r="L219" s="151"/>
    </row>
    <row r="220" spans="1:12" s="11" customFormat="1">
      <c r="A220" s="30" t="s">
        <v>287</v>
      </c>
      <c r="B220" s="147">
        <v>82013</v>
      </c>
      <c r="C220" s="148">
        <v>0.3377035679726586</v>
      </c>
      <c r="D220" s="147">
        <v>5360459763.2200003</v>
      </c>
      <c r="E220" s="148">
        <v>0.23290240976870447</v>
      </c>
      <c r="F220" s="141">
        <v>1.7430000000000001E-2</v>
      </c>
      <c r="G220" s="149">
        <v>0</v>
      </c>
      <c r="H220" s="141">
        <v>9.9299999999999996E-3</v>
      </c>
      <c r="I220" s="141">
        <v>0</v>
      </c>
      <c r="J220" s="117">
        <f>F220</f>
        <v>1.7430000000000001E-2</v>
      </c>
      <c r="K220" s="150"/>
      <c r="L220" s="151"/>
    </row>
    <row r="221" spans="1:12" s="11" customFormat="1">
      <c r="A221" s="30" t="s">
        <v>288</v>
      </c>
      <c r="B221" s="147">
        <v>59080</v>
      </c>
      <c r="C221" s="148">
        <v>0.24327273475942435</v>
      </c>
      <c r="D221" s="147">
        <v>2959751963.1700001</v>
      </c>
      <c r="E221" s="148">
        <v>0.12859594045826173</v>
      </c>
      <c r="F221" s="141">
        <v>4.99E-2</v>
      </c>
      <c r="G221" s="149">
        <v>0</v>
      </c>
      <c r="H221" s="141">
        <v>0</v>
      </c>
      <c r="I221" s="141">
        <v>0</v>
      </c>
      <c r="J221" s="117">
        <v>3.4790000000000001E-2</v>
      </c>
      <c r="K221" s="150"/>
      <c r="L221" s="151"/>
    </row>
    <row r="222" spans="1:12" s="11" customFormat="1">
      <c r="A222" s="30" t="s">
        <v>289</v>
      </c>
      <c r="B222" s="147">
        <v>0</v>
      </c>
      <c r="C222" s="148">
        <v>0</v>
      </c>
      <c r="D222" s="147">
        <v>0</v>
      </c>
      <c r="E222" s="148">
        <v>0</v>
      </c>
      <c r="F222" s="141">
        <v>0</v>
      </c>
      <c r="G222" s="149">
        <v>0</v>
      </c>
      <c r="H222" s="141">
        <v>0</v>
      </c>
      <c r="I222" s="141">
        <v>0</v>
      </c>
      <c r="J222" s="117">
        <v>0</v>
      </c>
      <c r="K222" s="150"/>
      <c r="L222" s="151"/>
    </row>
    <row r="223" spans="1:12" s="11" customFormat="1" ht="12.75" customHeight="1" thickBot="1">
      <c r="A223" s="153" t="s">
        <v>172</v>
      </c>
      <c r="B223" s="154">
        <f>ROUND(SUM(B214:B222),2)</f>
        <v>242855</v>
      </c>
      <c r="C223" s="155">
        <f>SUM(C214:C222)</f>
        <v>1</v>
      </c>
      <c r="D223" s="156">
        <f>ROUND(SUM(D214:D222),2)</f>
        <v>23015905110.400002</v>
      </c>
      <c r="E223" s="155">
        <f>SUM(E214:E222)</f>
        <v>1</v>
      </c>
      <c r="F223" s="155">
        <f>SUMPRODUCT(F214:F222,$D$214:$D$222)/$D$223</f>
        <v>2.3869220050730923E-2</v>
      </c>
      <c r="G223" s="10"/>
      <c r="H223" s="141">
        <f>SUMPRODUCT(H214:H222,$D$214:$D$222)/$D$223</f>
        <v>1.5681319488175863E-2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69" t="s">
        <v>0</v>
      </c>
      <c r="B225" s="269"/>
      <c r="C225" s="269"/>
      <c r="D225" s="269"/>
      <c r="E225" s="269"/>
      <c r="F225" s="269"/>
      <c r="G225" s="269"/>
      <c r="H225" s="269"/>
      <c r="I225" s="269"/>
      <c r="J225" s="269"/>
      <c r="K225" s="269"/>
      <c r="L225" s="1"/>
    </row>
    <row r="226" spans="1:12" s="2" customFormat="1" ht="25.5" customHeight="1">
      <c r="A226" s="269"/>
      <c r="B226" s="269"/>
      <c r="C226" s="269"/>
      <c r="D226" s="269"/>
      <c r="E226" s="269"/>
      <c r="F226" s="269"/>
      <c r="G226" s="269"/>
      <c r="H226" s="269"/>
      <c r="I226" s="269"/>
      <c r="J226" s="269"/>
      <c r="K226" s="269"/>
      <c r="L226" s="1"/>
    </row>
    <row r="227" spans="1:12" s="2" customFormat="1" ht="25.5" customHeight="1">
      <c r="A227" s="270"/>
      <c r="B227" s="270"/>
      <c r="C227" s="270"/>
      <c r="D227" s="270"/>
      <c r="E227" s="270"/>
      <c r="F227" s="270"/>
      <c r="G227" s="270"/>
      <c r="H227" s="270"/>
      <c r="I227" s="270"/>
      <c r="J227" s="270"/>
      <c r="K227" s="270"/>
      <c r="L227" s="3"/>
    </row>
    <row r="228" spans="1:12" s="11" customFormat="1" ht="12.75" customHeight="1">
      <c r="A228" s="10"/>
      <c r="B228" s="10"/>
      <c r="C228" s="10"/>
      <c r="D228" s="10"/>
      <c r="E228" s="10"/>
      <c r="F228" s="10"/>
      <c r="G228" s="10"/>
      <c r="H228" s="10"/>
      <c r="I228" s="10"/>
      <c r="J228" s="10"/>
      <c r="K228" s="10"/>
      <c r="L228" s="10"/>
    </row>
    <row r="229" spans="1:12" s="11" customFormat="1">
      <c r="A229" s="9" t="s">
        <v>290</v>
      </c>
      <c r="B229" s="10"/>
      <c r="C229" s="10"/>
      <c r="D229" s="78"/>
      <c r="E229" s="10"/>
      <c r="F229" s="10"/>
      <c r="G229" s="10"/>
      <c r="H229" s="10"/>
      <c r="I229" s="10"/>
      <c r="J229" s="10"/>
      <c r="K229" s="10"/>
      <c r="L229" s="10"/>
    </row>
    <row r="230" spans="1:12" s="11" customFormat="1">
      <c r="A230" s="9"/>
      <c r="B230" s="10"/>
      <c r="C230" s="10"/>
      <c r="D230" s="78"/>
      <c r="E230" s="10"/>
      <c r="F230" s="10"/>
      <c r="G230" s="10"/>
      <c r="H230" s="10"/>
      <c r="I230" s="10"/>
      <c r="J230" s="10"/>
      <c r="K230" s="10"/>
      <c r="L230" s="10"/>
    </row>
    <row r="231" spans="1:12" s="11" customFormat="1" ht="12.75" customHeight="1">
      <c r="A231" s="157" t="s">
        <v>291</v>
      </c>
      <c r="B231" s="132" t="s">
        <v>264</v>
      </c>
      <c r="C231" s="132" t="s">
        <v>265</v>
      </c>
      <c r="D231" s="132" t="s">
        <v>266</v>
      </c>
      <c r="E231" s="132" t="s">
        <v>267</v>
      </c>
      <c r="F231" s="10"/>
      <c r="G231" s="61" t="s">
        <v>292</v>
      </c>
      <c r="H231" s="10"/>
      <c r="I231" s="10"/>
      <c r="J231" s="10"/>
      <c r="K231" s="10"/>
      <c r="L231" s="10"/>
    </row>
    <row r="232" spans="1:12" s="11" customFormat="1">
      <c r="A232" s="30" t="s">
        <v>293</v>
      </c>
      <c r="B232" s="139">
        <v>239961</v>
      </c>
      <c r="C232" s="117">
        <v>0.98808342426550821</v>
      </c>
      <c r="D232" s="139">
        <v>22798403918.43</v>
      </c>
      <c r="E232" s="117">
        <v>0.99054996138858253</v>
      </c>
      <c r="F232" s="10"/>
      <c r="G232" s="10"/>
      <c r="H232" s="78"/>
      <c r="I232" s="10"/>
      <c r="J232" s="78"/>
      <c r="K232" s="10"/>
      <c r="L232" s="10"/>
    </row>
    <row r="233" spans="1:12" s="11" customFormat="1">
      <c r="A233" s="30" t="s">
        <v>294</v>
      </c>
      <c r="B233" s="139">
        <v>2536</v>
      </c>
      <c r="C233" s="117">
        <v>1.0442445080397768E-2</v>
      </c>
      <c r="D233" s="139">
        <v>188792313.06</v>
      </c>
      <c r="E233" s="117">
        <v>8.2026890602139319E-3</v>
      </c>
      <c r="F233" s="10"/>
      <c r="G233" s="10"/>
      <c r="H233" s="78"/>
      <c r="I233" s="10"/>
      <c r="J233" s="78"/>
      <c r="K233" s="10"/>
      <c r="L233" s="10"/>
    </row>
    <row r="234" spans="1:12" s="11" customFormat="1">
      <c r="A234" s="30" t="s">
        <v>295</v>
      </c>
      <c r="B234" s="139">
        <v>351</v>
      </c>
      <c r="C234" s="117">
        <v>1.4453068703547385E-3</v>
      </c>
      <c r="D234" s="139">
        <v>28100524.629999999</v>
      </c>
      <c r="E234" s="117">
        <v>1.2209176434822219E-3</v>
      </c>
      <c r="F234" s="10"/>
      <c r="G234" s="10"/>
      <c r="H234" s="78"/>
      <c r="I234" s="10"/>
      <c r="J234" s="78"/>
      <c r="K234" s="10"/>
      <c r="L234" s="10"/>
    </row>
    <row r="235" spans="1:12" s="11" customFormat="1">
      <c r="A235" s="30" t="s">
        <v>296</v>
      </c>
      <c r="B235" s="139">
        <v>7</v>
      </c>
      <c r="C235" s="117">
        <v>2.8823783739268286E-5</v>
      </c>
      <c r="D235" s="139">
        <v>608354.28</v>
      </c>
      <c r="E235" s="117">
        <v>2.6431907721287406E-5</v>
      </c>
      <c r="F235" s="10"/>
      <c r="G235" s="134"/>
      <c r="H235" s="78"/>
      <c r="I235" s="10"/>
      <c r="J235" s="78"/>
      <c r="K235" s="10"/>
      <c r="L235" s="10"/>
    </row>
    <row r="236" spans="1:12" s="11" customFormat="1">
      <c r="A236" s="30" t="s">
        <v>297</v>
      </c>
      <c r="B236" s="139">
        <v>0</v>
      </c>
      <c r="C236" s="117">
        <v>0</v>
      </c>
      <c r="D236" s="139">
        <v>0</v>
      </c>
      <c r="E236" s="117">
        <v>0</v>
      </c>
      <c r="F236" s="10"/>
      <c r="G236" s="158"/>
      <c r="H236" s="78"/>
      <c r="I236" s="10"/>
      <c r="J236" s="78"/>
      <c r="K236" s="10"/>
      <c r="L236" s="10"/>
    </row>
    <row r="237" spans="1:12" s="11" customFormat="1">
      <c r="A237" s="30" t="s">
        <v>298</v>
      </c>
      <c r="B237" s="139">
        <v>0</v>
      </c>
      <c r="C237" s="117">
        <v>0</v>
      </c>
      <c r="D237" s="139">
        <v>0</v>
      </c>
      <c r="E237" s="117">
        <v>0</v>
      </c>
      <c r="F237" s="10"/>
      <c r="G237" s="10"/>
      <c r="H237" s="78"/>
      <c r="I237" s="10"/>
      <c r="J237" s="78"/>
      <c r="K237" s="10"/>
      <c r="L237" s="10"/>
    </row>
    <row r="238" spans="1:12" s="11" customFormat="1">
      <c r="A238" s="30" t="s">
        <v>299</v>
      </c>
      <c r="B238" s="139">
        <v>0</v>
      </c>
      <c r="C238" s="117">
        <v>0</v>
      </c>
      <c r="D238" s="139">
        <v>0</v>
      </c>
      <c r="E238" s="117">
        <v>0</v>
      </c>
      <c r="F238" s="10"/>
      <c r="G238" s="10"/>
      <c r="H238" s="78"/>
      <c r="I238" s="10"/>
      <c r="J238" s="78"/>
      <c r="K238" s="10"/>
      <c r="L238" s="10"/>
    </row>
    <row r="239" spans="1:12" s="11" customFormat="1" ht="12.75" customHeight="1" thickBot="1">
      <c r="A239" s="153" t="s">
        <v>172</v>
      </c>
      <c r="B239" s="159">
        <f>ROUND(SUM(B232:B238),2)</f>
        <v>242855</v>
      </c>
      <c r="C239" s="160">
        <f>ROUND(SUM(C232:C238),2)</f>
        <v>1</v>
      </c>
      <c r="D239" s="159">
        <f>ROUND(SUM(D232:D238),2)</f>
        <v>23015905110.400002</v>
      </c>
      <c r="E239" s="160">
        <f>ROUND(SUM(E232:E238),2)</f>
        <v>1</v>
      </c>
      <c r="F239" s="10"/>
      <c r="G239" s="10"/>
      <c r="H239" s="78"/>
      <c r="I239" s="10"/>
      <c r="J239" s="78"/>
      <c r="K239" s="10"/>
      <c r="L239" s="10"/>
    </row>
    <row r="240" spans="1:12" s="11" customFormat="1" ht="12.75" customHeight="1" thickTop="1">
      <c r="A240" s="10"/>
      <c r="B240" s="10"/>
      <c r="C240" s="10"/>
      <c r="D240" s="10"/>
      <c r="E240" s="10"/>
      <c r="F240" s="10"/>
      <c r="G240" s="10"/>
      <c r="H240" s="78"/>
      <c r="I240" s="10"/>
      <c r="J240" s="78"/>
      <c r="K240" s="10"/>
      <c r="L240" s="10"/>
    </row>
    <row r="241" spans="1:12" s="11" customFormat="1">
      <c r="A241" s="157" t="s">
        <v>300</v>
      </c>
      <c r="B241" s="132" t="s">
        <v>264</v>
      </c>
      <c r="C241" s="132" t="s">
        <v>265</v>
      </c>
      <c r="D241" s="132" t="s">
        <v>266</v>
      </c>
      <c r="E241" s="132" t="s">
        <v>267</v>
      </c>
      <c r="F241" s="10"/>
      <c r="G241" s="10"/>
      <c r="H241" s="78"/>
      <c r="I241" s="10"/>
      <c r="J241" s="78"/>
      <c r="K241" s="10"/>
      <c r="L241" s="10"/>
    </row>
    <row r="242" spans="1:12" s="11" customFormat="1">
      <c r="A242" s="30" t="s">
        <v>301</v>
      </c>
      <c r="B242" s="139">
        <v>125898</v>
      </c>
      <c r="C242" s="117">
        <v>0.51840810360091416</v>
      </c>
      <c r="D242" s="35">
        <v>6963733113.9099998</v>
      </c>
      <c r="E242" s="117">
        <v>0.302561775455155</v>
      </c>
      <c r="F242" s="10"/>
      <c r="G242" s="10"/>
      <c r="H242" s="78"/>
      <c r="I242" s="10"/>
      <c r="J242" s="78"/>
      <c r="K242" s="10"/>
      <c r="L242" s="10"/>
    </row>
    <row r="243" spans="1:12" s="11" customFormat="1">
      <c r="A243" s="30" t="s">
        <v>302</v>
      </c>
      <c r="B243" s="139">
        <v>15451</v>
      </c>
      <c r="C243" s="117">
        <v>6.3622326079347757E-2</v>
      </c>
      <c r="D243" s="35">
        <v>1741471084.0899999</v>
      </c>
      <c r="E243" s="117">
        <v>7.5663810557817082E-2</v>
      </c>
      <c r="F243" s="10"/>
      <c r="G243" s="10"/>
      <c r="H243" s="78"/>
      <c r="I243" s="10"/>
      <c r="J243" s="78"/>
      <c r="K243" s="10"/>
      <c r="L243" s="10"/>
    </row>
    <row r="244" spans="1:12" s="11" customFormat="1">
      <c r="A244" s="30" t="s">
        <v>303</v>
      </c>
      <c r="B244" s="139">
        <v>15187</v>
      </c>
      <c r="C244" s="117">
        <v>6.253525766403821E-2</v>
      </c>
      <c r="D244" s="35">
        <v>1813237752.3</v>
      </c>
      <c r="E244" s="117">
        <v>7.8781944207819476E-2</v>
      </c>
      <c r="F244" s="10"/>
      <c r="G244" s="10"/>
      <c r="H244" s="78"/>
      <c r="I244" s="10"/>
      <c r="J244" s="78"/>
      <c r="K244" s="10"/>
      <c r="L244" s="10"/>
    </row>
    <row r="245" spans="1:12" s="11" customFormat="1">
      <c r="A245" s="30" t="s">
        <v>304</v>
      </c>
      <c r="B245" s="139">
        <v>14782</v>
      </c>
      <c r="C245" s="117">
        <v>6.0867595890551976E-2</v>
      </c>
      <c r="D245" s="35">
        <v>1842202870.25</v>
      </c>
      <c r="E245" s="117">
        <v>8.0040426887994925E-2</v>
      </c>
      <c r="F245" s="10"/>
      <c r="G245" s="10"/>
      <c r="H245" s="78"/>
      <c r="I245" s="10"/>
      <c r="J245" s="78"/>
      <c r="K245" s="10"/>
      <c r="L245" s="10"/>
    </row>
    <row r="246" spans="1:12" s="11" customFormat="1">
      <c r="A246" s="30" t="s">
        <v>305</v>
      </c>
      <c r="B246" s="139">
        <v>15365</v>
      </c>
      <c r="C246" s="117">
        <v>6.3268205307693892E-2</v>
      </c>
      <c r="D246" s="35">
        <v>2150138360.23</v>
      </c>
      <c r="E246" s="117">
        <v>9.3419674347650805E-2</v>
      </c>
      <c r="F246" s="10"/>
      <c r="G246" s="10"/>
      <c r="H246" s="78"/>
      <c r="I246" s="10"/>
      <c r="J246" s="78"/>
      <c r="K246" s="10"/>
      <c r="L246" s="10"/>
    </row>
    <row r="247" spans="1:12" s="11" customFormat="1">
      <c r="A247" s="30" t="s">
        <v>306</v>
      </c>
      <c r="B247" s="139">
        <v>16473</v>
      </c>
      <c r="C247" s="117">
        <v>6.7830598505280934E-2</v>
      </c>
      <c r="D247" s="35">
        <v>2415395038.6799998</v>
      </c>
      <c r="E247" s="117">
        <v>0.10494460361624344</v>
      </c>
      <c r="F247" s="10"/>
      <c r="G247" s="10"/>
      <c r="H247" s="78"/>
      <c r="I247" s="10"/>
      <c r="J247" s="78"/>
      <c r="K247" s="10"/>
      <c r="L247" s="10"/>
    </row>
    <row r="248" spans="1:12" s="11" customFormat="1">
      <c r="A248" s="30" t="s">
        <v>307</v>
      </c>
      <c r="B248" s="139">
        <v>13521</v>
      </c>
      <c r="C248" s="117">
        <v>5.5675197134092358E-2</v>
      </c>
      <c r="D248" s="35">
        <v>1971990999.5899999</v>
      </c>
      <c r="E248" s="117">
        <v>8.5679489471779807E-2</v>
      </c>
      <c r="F248" s="10"/>
      <c r="G248" s="10"/>
      <c r="H248" s="78"/>
      <c r="I248" s="10"/>
      <c r="J248" s="78"/>
      <c r="K248" s="10"/>
      <c r="L248" s="10"/>
    </row>
    <row r="249" spans="1:12" s="11" customFormat="1">
      <c r="A249" s="30" t="s">
        <v>308</v>
      </c>
      <c r="B249" s="139">
        <v>12295</v>
      </c>
      <c r="C249" s="117">
        <v>5.0626917296329087E-2</v>
      </c>
      <c r="D249" s="35">
        <v>2103923772.3599999</v>
      </c>
      <c r="E249" s="117">
        <v>9.1411732985000785E-2</v>
      </c>
      <c r="F249" s="10"/>
      <c r="G249" s="10"/>
      <c r="H249" s="78"/>
      <c r="I249" s="10"/>
      <c r="J249" s="78"/>
      <c r="K249" s="10"/>
      <c r="L249" s="10"/>
    </row>
    <row r="250" spans="1:12" s="11" customFormat="1">
      <c r="A250" s="30" t="s">
        <v>309</v>
      </c>
      <c r="B250" s="139">
        <v>9504</v>
      </c>
      <c r="C250" s="117">
        <v>3.9134462951143686E-2</v>
      </c>
      <c r="D250" s="35">
        <v>1461813022.01</v>
      </c>
      <c r="E250" s="117">
        <v>6.3513166873001362E-2</v>
      </c>
      <c r="F250" s="10"/>
      <c r="G250" s="10"/>
      <c r="H250" s="78"/>
      <c r="I250" s="10"/>
      <c r="J250" s="78"/>
      <c r="K250" s="10"/>
      <c r="L250" s="10"/>
    </row>
    <row r="251" spans="1:12" s="11" customFormat="1">
      <c r="A251" s="30" t="s">
        <v>310</v>
      </c>
      <c r="B251" s="139">
        <v>3696</v>
      </c>
      <c r="C251" s="117">
        <v>1.5218957814333656E-2</v>
      </c>
      <c r="D251" s="35">
        <v>496642033.32999998</v>
      </c>
      <c r="E251" s="117">
        <v>2.1578209979045603E-2</v>
      </c>
      <c r="F251" s="10"/>
      <c r="G251" s="10"/>
      <c r="H251" s="78"/>
      <c r="I251" s="10"/>
      <c r="J251" s="78"/>
      <c r="K251" s="10"/>
      <c r="L251" s="10"/>
    </row>
    <row r="252" spans="1:12" s="11" customFormat="1">
      <c r="A252" s="30" t="s">
        <v>311</v>
      </c>
      <c r="B252" s="139">
        <v>385</v>
      </c>
      <c r="C252" s="117">
        <v>1.5853081056597558E-3</v>
      </c>
      <c r="D252" s="35">
        <v>38913488.560000002</v>
      </c>
      <c r="E252" s="117">
        <v>1.6907216280804224E-3</v>
      </c>
      <c r="F252" s="10"/>
      <c r="G252" s="10"/>
      <c r="H252" s="78"/>
      <c r="I252" s="10"/>
      <c r="J252" s="78"/>
      <c r="K252" s="10"/>
      <c r="L252" s="10"/>
    </row>
    <row r="253" spans="1:12" s="11" customFormat="1">
      <c r="A253" s="30" t="s">
        <v>312</v>
      </c>
      <c r="B253" s="139">
        <v>81</v>
      </c>
      <c r="C253" s="117">
        <v>3.3353235469724731E-4</v>
      </c>
      <c r="D253" s="35">
        <v>4439603.8499999996</v>
      </c>
      <c r="E253" s="117">
        <v>1.928928638132903E-4</v>
      </c>
      <c r="F253" s="10"/>
      <c r="G253" s="10"/>
      <c r="H253" s="78"/>
      <c r="I253" s="10"/>
      <c r="J253" s="78"/>
      <c r="K253" s="10"/>
      <c r="L253" s="10"/>
    </row>
    <row r="254" spans="1:12" s="11" customFormat="1">
      <c r="A254" s="30" t="s">
        <v>313</v>
      </c>
      <c r="B254" s="139">
        <v>61</v>
      </c>
      <c r="C254" s="117">
        <v>2.5117868687076649E-4</v>
      </c>
      <c r="D254" s="35">
        <v>3104758.22</v>
      </c>
      <c r="E254" s="117">
        <v>1.3489620352132402E-4</v>
      </c>
      <c r="F254" s="10"/>
      <c r="G254" s="10"/>
      <c r="H254" s="78"/>
      <c r="I254" s="10"/>
      <c r="J254" s="78"/>
      <c r="K254" s="10"/>
      <c r="L254" s="10"/>
    </row>
    <row r="255" spans="1:12" s="11" customFormat="1">
      <c r="A255" s="30" t="s">
        <v>314</v>
      </c>
      <c r="B255" s="139">
        <v>79</v>
      </c>
      <c r="C255" s="117">
        <v>3.2529698791459923E-4</v>
      </c>
      <c r="D255" s="35">
        <v>5246532.2</v>
      </c>
      <c r="E255" s="117">
        <v>2.2795246047609461E-4</v>
      </c>
      <c r="F255" s="10"/>
      <c r="G255" s="10"/>
      <c r="H255" s="78"/>
      <c r="I255" s="10"/>
      <c r="J255" s="78"/>
      <c r="K255" s="10"/>
      <c r="L255" s="10"/>
    </row>
    <row r="256" spans="1:12" s="11" customFormat="1">
      <c r="A256" s="30" t="s">
        <v>315</v>
      </c>
      <c r="B256" s="139">
        <v>77</v>
      </c>
      <c r="C256" s="117">
        <v>3.1706162113195115E-4</v>
      </c>
      <c r="D256" s="35">
        <v>3652680.82</v>
      </c>
      <c r="E256" s="117">
        <v>1.5870246260050376E-4</v>
      </c>
      <c r="F256" s="10"/>
      <c r="G256" s="10"/>
      <c r="H256" s="78"/>
      <c r="I256" s="10"/>
      <c r="J256" s="78"/>
      <c r="K256" s="10"/>
      <c r="L256" s="10"/>
    </row>
    <row r="257" spans="1:12" s="11" customFormat="1">
      <c r="A257" s="161" t="s">
        <v>316</v>
      </c>
      <c r="B257" s="139">
        <v>0</v>
      </c>
      <c r="C257" s="117">
        <v>0</v>
      </c>
      <c r="D257" s="35">
        <v>0</v>
      </c>
      <c r="E257" s="117">
        <v>0</v>
      </c>
      <c r="F257" s="10"/>
      <c r="G257" s="10"/>
      <c r="H257" s="78"/>
      <c r="I257" s="10"/>
      <c r="J257" s="10"/>
      <c r="K257" s="10"/>
      <c r="L257" s="10"/>
    </row>
    <row r="258" spans="1:12" s="163" customFormat="1" ht="12.75" customHeight="1" thickBot="1">
      <c r="A258" s="153" t="s">
        <v>172</v>
      </c>
      <c r="B258" s="159">
        <f>ROUND(SUM(B242:B257),2)</f>
        <v>242855</v>
      </c>
      <c r="C258" s="160">
        <f>ROUND(SUM(C242:C257),2)</f>
        <v>1</v>
      </c>
      <c r="D258" s="162">
        <f>ROUND(SUM(D242:D257),2)</f>
        <v>23015905110.400002</v>
      </c>
      <c r="E258" s="160">
        <f>ROUND(SUM(E242:E257),2)</f>
        <v>1</v>
      </c>
      <c r="F258" s="10"/>
      <c r="G258" s="10"/>
      <c r="H258" s="10"/>
      <c r="I258" s="10"/>
      <c r="J258" s="10"/>
      <c r="K258" s="10"/>
      <c r="L258" s="53"/>
    </row>
    <row r="259" spans="1:12" s="11" customFormat="1" ht="12.75" customHeight="1" thickTop="1">
      <c r="A259" s="10"/>
      <c r="B259" s="10"/>
      <c r="C259" s="10"/>
      <c r="D259" s="10"/>
      <c r="E259" s="10"/>
      <c r="F259" s="10"/>
      <c r="G259" s="10"/>
      <c r="H259" s="10"/>
      <c r="I259" s="10"/>
      <c r="J259" s="10"/>
      <c r="K259" s="10"/>
      <c r="L259" s="10"/>
    </row>
    <row r="260" spans="1:12" s="11" customFormat="1">
      <c r="A260" s="157" t="s">
        <v>317</v>
      </c>
      <c r="B260" s="132" t="s">
        <v>264</v>
      </c>
      <c r="C260" s="132" t="s">
        <v>265</v>
      </c>
      <c r="D260" s="132" t="s">
        <v>266</v>
      </c>
      <c r="E260" s="132" t="s">
        <v>267</v>
      </c>
      <c r="F260" s="10"/>
      <c r="G260" s="10"/>
      <c r="H260" s="10"/>
      <c r="I260" s="10"/>
      <c r="J260" s="10"/>
      <c r="K260" s="10"/>
      <c r="L260" s="10"/>
    </row>
    <row r="261" spans="1:12" s="11" customFormat="1">
      <c r="A261" s="30" t="s">
        <v>301</v>
      </c>
      <c r="B261" s="139">
        <v>155079</v>
      </c>
      <c r="C261" s="117">
        <v>0.638566222643141</v>
      </c>
      <c r="D261" s="35">
        <v>9867450556.5200005</v>
      </c>
      <c r="E261" s="117">
        <v>0.42872311600125945</v>
      </c>
      <c r="F261" s="10"/>
      <c r="G261" s="10"/>
      <c r="H261" s="10"/>
      <c r="I261" s="10"/>
      <c r="J261" s="10"/>
      <c r="K261" s="10"/>
      <c r="L261" s="10"/>
    </row>
    <row r="262" spans="1:12" s="11" customFormat="1">
      <c r="A262" s="30" t="s">
        <v>302</v>
      </c>
      <c r="B262" s="139">
        <v>16267</v>
      </c>
      <c r="C262" s="117">
        <v>6.6982355726668177E-2</v>
      </c>
      <c r="D262" s="35">
        <v>2020594653.99</v>
      </c>
      <c r="E262" s="117">
        <v>8.7791231511333057E-2</v>
      </c>
      <c r="F262" s="10"/>
      <c r="G262" s="10"/>
      <c r="H262" s="10"/>
      <c r="I262" s="10"/>
      <c r="J262" s="10"/>
      <c r="K262" s="10"/>
      <c r="L262" s="10"/>
    </row>
    <row r="263" spans="1:12" s="11" customFormat="1">
      <c r="A263" s="30" t="s">
        <v>303</v>
      </c>
      <c r="B263" s="139">
        <v>14647</v>
      </c>
      <c r="C263" s="117">
        <v>6.0311708632723227E-2</v>
      </c>
      <c r="D263" s="35">
        <v>1925977397.3099999</v>
      </c>
      <c r="E263" s="117">
        <v>8.3680280574311414E-2</v>
      </c>
      <c r="F263" s="10"/>
      <c r="G263" s="10"/>
      <c r="H263" s="10"/>
      <c r="I263" s="10"/>
      <c r="J263" s="10"/>
      <c r="K263" s="10"/>
      <c r="L263" s="10"/>
    </row>
    <row r="264" spans="1:12" s="11" customFormat="1">
      <c r="A264" s="30" t="s">
        <v>304</v>
      </c>
      <c r="B264" s="139">
        <v>12873</v>
      </c>
      <c r="C264" s="117">
        <v>5.3006938296514379E-2</v>
      </c>
      <c r="D264" s="35">
        <v>1740981827.8199999</v>
      </c>
      <c r="E264" s="117">
        <v>7.5642553246073177E-2</v>
      </c>
      <c r="F264" s="10"/>
      <c r="G264" s="10"/>
      <c r="H264" s="10"/>
      <c r="I264" s="10"/>
      <c r="J264" s="10"/>
      <c r="K264" s="10"/>
      <c r="L264" s="10"/>
    </row>
    <row r="265" spans="1:12" s="11" customFormat="1">
      <c r="A265" s="30" t="s">
        <v>305</v>
      </c>
      <c r="B265" s="139">
        <v>11835</v>
      </c>
      <c r="C265" s="117">
        <v>4.8732782936320024E-2</v>
      </c>
      <c r="D265" s="35">
        <v>1756857969.95</v>
      </c>
      <c r="E265" s="117">
        <v>7.633234328708384E-2</v>
      </c>
      <c r="F265" s="10"/>
      <c r="G265" s="10"/>
      <c r="H265" s="10"/>
      <c r="I265" s="10"/>
      <c r="J265" s="10"/>
      <c r="K265" s="10"/>
      <c r="L265" s="10"/>
    </row>
    <row r="266" spans="1:12" s="11" customFormat="1">
      <c r="A266" s="30" t="s">
        <v>306</v>
      </c>
      <c r="B266" s="139">
        <v>9726</v>
      </c>
      <c r="C266" s="117">
        <v>4.0048588664017622E-2</v>
      </c>
      <c r="D266" s="35">
        <v>1650067075.99</v>
      </c>
      <c r="E266" s="117">
        <v>7.1692469536833392E-2</v>
      </c>
      <c r="F266" s="10"/>
      <c r="G266" s="10"/>
      <c r="H266" s="10"/>
      <c r="I266" s="10"/>
      <c r="J266" s="10"/>
      <c r="K266" s="10"/>
      <c r="L266" s="10"/>
    </row>
    <row r="267" spans="1:12" s="11" customFormat="1">
      <c r="A267" s="30" t="s">
        <v>307</v>
      </c>
      <c r="B267" s="139">
        <v>7349</v>
      </c>
      <c r="C267" s="117">
        <v>3.0260855242840379E-2</v>
      </c>
      <c r="D267" s="35">
        <v>1285663339.99</v>
      </c>
      <c r="E267" s="117">
        <v>5.5859777567863637E-2</v>
      </c>
      <c r="F267" s="10"/>
      <c r="G267" s="10"/>
      <c r="H267" s="10"/>
      <c r="I267" s="10"/>
      <c r="J267" s="10"/>
      <c r="K267" s="10"/>
      <c r="L267" s="10"/>
    </row>
    <row r="268" spans="1:12" s="11" customFormat="1">
      <c r="A268" s="30" t="s">
        <v>308</v>
      </c>
      <c r="B268" s="139">
        <v>7847</v>
      </c>
      <c r="C268" s="117">
        <v>3.2311461571719748E-2</v>
      </c>
      <c r="D268" s="35">
        <v>1564994865.1300001</v>
      </c>
      <c r="E268" s="117">
        <v>6.7996233805414807E-2</v>
      </c>
      <c r="F268" s="10"/>
      <c r="G268" s="10"/>
      <c r="H268" s="10"/>
      <c r="I268" s="10"/>
      <c r="J268" s="10"/>
      <c r="K268" s="10"/>
      <c r="L268" s="10"/>
    </row>
    <row r="269" spans="1:12" s="11" customFormat="1">
      <c r="A269" s="30" t="s">
        <v>309</v>
      </c>
      <c r="B269" s="139">
        <v>4957</v>
      </c>
      <c r="C269" s="117">
        <v>2.0411356570793272E-2</v>
      </c>
      <c r="D269" s="35">
        <v>895888451.71000004</v>
      </c>
      <c r="E269" s="117">
        <v>3.89247543128418E-2</v>
      </c>
      <c r="F269" s="10"/>
      <c r="G269" s="10"/>
      <c r="H269" s="10"/>
      <c r="I269" s="10"/>
      <c r="J269" s="10"/>
      <c r="K269" s="10"/>
      <c r="L269" s="10"/>
    </row>
    <row r="270" spans="1:12" s="11" customFormat="1">
      <c r="A270" s="30" t="s">
        <v>310</v>
      </c>
      <c r="B270" s="139">
        <v>1474</v>
      </c>
      <c r="C270" s="117">
        <v>6.0694653188116364E-3</v>
      </c>
      <c r="D270" s="35">
        <v>219731992.44</v>
      </c>
      <c r="E270" s="117">
        <v>9.5469629104749636E-3</v>
      </c>
      <c r="F270" s="10"/>
      <c r="G270" s="10"/>
      <c r="H270" s="10"/>
      <c r="I270" s="10"/>
      <c r="J270" s="10"/>
      <c r="K270" s="10"/>
      <c r="L270" s="10"/>
    </row>
    <row r="271" spans="1:12" s="11" customFormat="1">
      <c r="A271" s="30" t="s">
        <v>311</v>
      </c>
      <c r="B271" s="139">
        <v>197</v>
      </c>
      <c r="C271" s="117">
        <v>8.1118362809083611E-4</v>
      </c>
      <c r="D271" s="35">
        <v>25512422.100000001</v>
      </c>
      <c r="E271" s="117">
        <v>1.1084692076033943E-3</v>
      </c>
      <c r="F271" s="10"/>
      <c r="G271" s="10"/>
      <c r="H271" s="10"/>
      <c r="I271" s="10"/>
      <c r="J271" s="10"/>
      <c r="K271" s="10"/>
      <c r="L271" s="10"/>
    </row>
    <row r="272" spans="1:12" s="11" customFormat="1">
      <c r="A272" s="30" t="s">
        <v>312</v>
      </c>
      <c r="B272" s="139">
        <v>115</v>
      </c>
      <c r="C272" s="117">
        <v>4.735335900022647E-4</v>
      </c>
      <c r="D272" s="35">
        <v>10007225.02</v>
      </c>
      <c r="E272" s="117">
        <v>4.3479606698057337E-4</v>
      </c>
      <c r="F272" s="10"/>
      <c r="G272" s="10"/>
      <c r="H272" s="10"/>
      <c r="I272" s="10"/>
      <c r="J272" s="10"/>
      <c r="K272" s="10"/>
      <c r="L272" s="10"/>
    </row>
    <row r="273" spans="1:12" s="11" customFormat="1">
      <c r="A273" s="30" t="s">
        <v>313</v>
      </c>
      <c r="B273" s="139">
        <v>132</v>
      </c>
      <c r="C273" s="117">
        <v>5.435342076547734E-4</v>
      </c>
      <c r="D273" s="35">
        <v>12865841.460000001</v>
      </c>
      <c r="E273" s="117">
        <v>5.5899784945613205E-4</v>
      </c>
      <c r="F273" s="10"/>
      <c r="G273" s="10"/>
      <c r="H273" s="10"/>
      <c r="I273" s="10"/>
      <c r="J273" s="10"/>
      <c r="K273" s="10"/>
      <c r="L273" s="10"/>
    </row>
    <row r="274" spans="1:12" s="11" customFormat="1">
      <c r="A274" s="30" t="s">
        <v>314</v>
      </c>
      <c r="B274" s="139">
        <v>246</v>
      </c>
      <c r="C274" s="117">
        <v>1.0129501142657142E-3</v>
      </c>
      <c r="D274" s="35">
        <v>26872365.809999999</v>
      </c>
      <c r="E274" s="117">
        <v>1.1675563346782052E-3</v>
      </c>
      <c r="F274" s="10"/>
      <c r="G274" s="10"/>
      <c r="H274" s="10"/>
      <c r="I274" s="10"/>
      <c r="J274" s="10"/>
      <c r="K274" s="10"/>
      <c r="L274" s="10"/>
    </row>
    <row r="275" spans="1:12" s="11" customFormat="1">
      <c r="A275" s="30" t="s">
        <v>315</v>
      </c>
      <c r="B275" s="139">
        <v>111</v>
      </c>
      <c r="C275" s="117">
        <v>4.5706285643696854E-4</v>
      </c>
      <c r="D275" s="35">
        <v>12439125.16</v>
      </c>
      <c r="E275" s="117">
        <v>5.4045778779211414E-4</v>
      </c>
      <c r="F275" s="10"/>
      <c r="G275" s="10"/>
      <c r="H275" s="10"/>
      <c r="I275" s="10"/>
      <c r="J275" s="10"/>
      <c r="K275" s="10"/>
      <c r="L275" s="10"/>
    </row>
    <row r="276" spans="1:12" s="11" customFormat="1">
      <c r="A276" s="161" t="s">
        <v>316</v>
      </c>
      <c r="B276" s="139">
        <v>0</v>
      </c>
      <c r="C276" s="117">
        <v>0</v>
      </c>
      <c r="D276" s="35">
        <v>0</v>
      </c>
      <c r="E276" s="117">
        <v>0</v>
      </c>
      <c r="F276" s="10"/>
      <c r="G276" s="10"/>
      <c r="H276" s="10"/>
      <c r="I276" s="10"/>
      <c r="J276" s="10"/>
      <c r="K276" s="10"/>
      <c r="L276" s="10"/>
    </row>
    <row r="277" spans="1:12" s="163" customFormat="1" ht="12.75" customHeight="1" thickBot="1">
      <c r="A277" s="153" t="s">
        <v>172</v>
      </c>
      <c r="B277" s="159">
        <f>ROUND(SUM(B261:B276),2)</f>
        <v>242855</v>
      </c>
      <c r="C277" s="160">
        <f>ROUND(SUM(C261:C276),2)</f>
        <v>1</v>
      </c>
      <c r="D277" s="162">
        <f>ROUND(SUM(D261:D276),2)</f>
        <v>23015905110.400002</v>
      </c>
      <c r="E277" s="160">
        <f>ROUND(SUM(E261:E276),2)</f>
        <v>1</v>
      </c>
      <c r="F277" s="10"/>
      <c r="G277" s="10"/>
      <c r="H277" s="10"/>
      <c r="I277" s="10"/>
      <c r="J277" s="10"/>
      <c r="K277" s="10"/>
      <c r="L277" s="53"/>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57" t="s">
        <v>318</v>
      </c>
      <c r="B279" s="132" t="s">
        <v>264</v>
      </c>
      <c r="C279" s="132" t="s">
        <v>265</v>
      </c>
      <c r="D279" s="132" t="s">
        <v>266</v>
      </c>
      <c r="E279" s="132" t="s">
        <v>267</v>
      </c>
      <c r="F279" s="10"/>
      <c r="G279" s="10"/>
      <c r="H279" s="10"/>
      <c r="I279" s="10"/>
      <c r="J279" s="10"/>
      <c r="K279" s="10"/>
      <c r="L279" s="10"/>
    </row>
    <row r="280" spans="1:12" s="11" customFormat="1" ht="12.75" customHeight="1">
      <c r="A280" s="30" t="s">
        <v>319</v>
      </c>
      <c r="B280" s="139">
        <v>53226</v>
      </c>
      <c r="C280" s="117">
        <v>0.21916781618661341</v>
      </c>
      <c r="D280" s="35">
        <v>29410446.510000002</v>
      </c>
      <c r="E280" s="117">
        <v>1.2778314113187125E-3</v>
      </c>
      <c r="F280" s="143"/>
      <c r="G280" s="10"/>
      <c r="H280" s="10"/>
      <c r="I280" s="10"/>
      <c r="J280" s="10"/>
      <c r="K280" s="10"/>
      <c r="L280" s="10"/>
    </row>
    <row r="281" spans="1:12" s="11" customFormat="1" ht="12.75" customHeight="1">
      <c r="A281" s="30" t="s">
        <v>320</v>
      </c>
      <c r="B281" s="139">
        <v>9354</v>
      </c>
      <c r="C281" s="117">
        <v>3.8516810442445079E-2</v>
      </c>
      <c r="D281" s="35">
        <v>69559298.989999995</v>
      </c>
      <c r="E281" s="117">
        <v>3.0222273969390335E-3</v>
      </c>
      <c r="F281" s="143"/>
      <c r="G281" s="10"/>
      <c r="H281" s="10"/>
      <c r="I281" s="10"/>
      <c r="J281" s="10"/>
      <c r="K281" s="10"/>
      <c r="L281" s="10"/>
    </row>
    <row r="282" spans="1:12" s="11" customFormat="1" ht="12.75" customHeight="1">
      <c r="A282" s="30" t="s">
        <v>321</v>
      </c>
      <c r="B282" s="139">
        <v>20012</v>
      </c>
      <c r="C282" s="117">
        <v>8.2403080027176709E-2</v>
      </c>
      <c r="D282" s="35">
        <v>343578490.75999999</v>
      </c>
      <c r="E282" s="117">
        <v>1.4927872230614562E-2</v>
      </c>
      <c r="F282" s="143"/>
      <c r="G282" s="10"/>
      <c r="H282" s="10"/>
      <c r="I282" s="10"/>
      <c r="J282" s="10"/>
      <c r="K282" s="10"/>
      <c r="L282" s="10"/>
    </row>
    <row r="283" spans="1:12" s="11" customFormat="1" ht="12.75" customHeight="1">
      <c r="A283" s="30" t="s">
        <v>322</v>
      </c>
      <c r="B283" s="139">
        <v>26750</v>
      </c>
      <c r="C283" s="117">
        <v>0.11014803071791809</v>
      </c>
      <c r="D283" s="35">
        <v>1001206436.89</v>
      </c>
      <c r="E283" s="117">
        <v>4.350063280533744E-2</v>
      </c>
      <c r="F283" s="143"/>
      <c r="G283" s="10"/>
      <c r="H283" s="10"/>
      <c r="I283" s="10"/>
      <c r="J283" s="10"/>
      <c r="K283" s="10"/>
      <c r="L283" s="10"/>
    </row>
    <row r="284" spans="1:12" s="11" customFormat="1" ht="12.75" customHeight="1">
      <c r="A284" s="30" t="s">
        <v>323</v>
      </c>
      <c r="B284" s="139">
        <v>24778</v>
      </c>
      <c r="C284" s="117">
        <v>0.10202795907022709</v>
      </c>
      <c r="D284" s="35">
        <v>1546480499.99</v>
      </c>
      <c r="E284" s="117">
        <v>6.7191817683120575E-2</v>
      </c>
      <c r="F284" s="143"/>
      <c r="G284" s="10"/>
      <c r="H284" s="78"/>
      <c r="I284" s="10"/>
      <c r="J284" s="78"/>
      <c r="K284" s="10"/>
      <c r="L284" s="10"/>
    </row>
    <row r="285" spans="1:12" s="11" customFormat="1" ht="12.75" customHeight="1">
      <c r="A285" s="30" t="s">
        <v>324</v>
      </c>
      <c r="B285" s="139">
        <v>22014</v>
      </c>
      <c r="C285" s="117">
        <v>9.0646682176607443E-2</v>
      </c>
      <c r="D285" s="35">
        <v>1922430138.7</v>
      </c>
      <c r="E285" s="117">
        <v>8.3526158518585816E-2</v>
      </c>
      <c r="F285" s="143"/>
      <c r="G285" s="10"/>
      <c r="H285" s="78"/>
      <c r="I285" s="10"/>
      <c r="J285" s="78"/>
      <c r="K285" s="10"/>
      <c r="L285" s="10"/>
    </row>
    <row r="286" spans="1:12" s="11" customFormat="1" ht="12.75" customHeight="1">
      <c r="A286" s="30" t="s">
        <v>325</v>
      </c>
      <c r="B286" s="139">
        <v>33058</v>
      </c>
      <c r="C286" s="117">
        <v>0.13612237755039014</v>
      </c>
      <c r="D286" s="35">
        <v>4078255926.4499998</v>
      </c>
      <c r="E286" s="117">
        <v>0.17719294144149009</v>
      </c>
      <c r="F286" s="143"/>
      <c r="G286" s="10"/>
      <c r="H286" s="78"/>
      <c r="I286" s="10"/>
      <c r="J286" s="78"/>
      <c r="K286" s="10"/>
      <c r="L286" s="10"/>
    </row>
    <row r="287" spans="1:12" s="11" customFormat="1" ht="12.75" customHeight="1">
      <c r="A287" s="30" t="s">
        <v>326</v>
      </c>
      <c r="B287" s="139">
        <v>20407</v>
      </c>
      <c r="C287" s="117">
        <v>8.4029564966749709E-2</v>
      </c>
      <c r="D287" s="35">
        <v>3525002118.5300002</v>
      </c>
      <c r="E287" s="117">
        <v>0.15315505089292306</v>
      </c>
      <c r="F287" s="143"/>
      <c r="G287" s="10"/>
      <c r="H287" s="78"/>
      <c r="I287" s="10"/>
      <c r="J287" s="78"/>
      <c r="K287" s="10"/>
      <c r="L287" s="10"/>
    </row>
    <row r="288" spans="1:12" s="11" customFormat="1" ht="12.75" customHeight="1">
      <c r="A288" s="30" t="s">
        <v>327</v>
      </c>
      <c r="B288" s="139">
        <v>12426</v>
      </c>
      <c r="C288" s="117">
        <v>5.1166333820592533E-2</v>
      </c>
      <c r="D288" s="35">
        <v>2774097018.8800001</v>
      </c>
      <c r="E288" s="117">
        <v>0.12052956447176577</v>
      </c>
      <c r="F288" s="143"/>
      <c r="G288" s="10"/>
      <c r="H288" s="78"/>
      <c r="I288" s="10"/>
      <c r="J288" s="78"/>
      <c r="K288" s="10"/>
      <c r="L288" s="10"/>
    </row>
    <row r="289" spans="1:12" s="11" customFormat="1" ht="12.75" customHeight="1">
      <c r="A289" s="30" t="s">
        <v>328</v>
      </c>
      <c r="B289" s="139">
        <v>7539</v>
      </c>
      <c r="C289" s="117">
        <v>3.1043215087191947E-2</v>
      </c>
      <c r="D289" s="35">
        <v>2058488165.3800001</v>
      </c>
      <c r="E289" s="117">
        <v>8.9437636951755092E-2</v>
      </c>
      <c r="F289" s="143"/>
      <c r="G289" s="10"/>
      <c r="H289" s="78"/>
      <c r="I289" s="10"/>
      <c r="J289" s="78"/>
      <c r="K289" s="10"/>
      <c r="L289" s="10"/>
    </row>
    <row r="290" spans="1:12" s="11" customFormat="1" ht="12.75" customHeight="1">
      <c r="A290" s="30" t="s">
        <v>329</v>
      </c>
      <c r="B290" s="139">
        <v>4625</v>
      </c>
      <c r="C290" s="117">
        <v>1.904428568487369E-2</v>
      </c>
      <c r="D290" s="35">
        <v>1491813091.8199999</v>
      </c>
      <c r="E290" s="117">
        <v>6.4816616364389984E-2</v>
      </c>
      <c r="F290" s="143"/>
      <c r="G290" s="10"/>
      <c r="H290" s="78"/>
      <c r="I290" s="10"/>
      <c r="J290" s="78"/>
      <c r="K290" s="10"/>
      <c r="L290" s="10"/>
    </row>
    <row r="291" spans="1:12" s="11" customFormat="1" ht="12.75" customHeight="1">
      <c r="A291" s="30" t="s">
        <v>330</v>
      </c>
      <c r="B291" s="139">
        <v>2822</v>
      </c>
      <c r="C291" s="117">
        <v>1.1620102530316444E-2</v>
      </c>
      <c r="D291" s="35">
        <v>1051549885.97</v>
      </c>
      <c r="E291" s="117">
        <v>4.5687965818682709E-2</v>
      </c>
      <c r="F291" s="143"/>
      <c r="G291" s="10"/>
      <c r="H291" s="78"/>
      <c r="I291" s="10"/>
      <c r="J291" s="78"/>
      <c r="K291" s="10"/>
      <c r="L291" s="10"/>
    </row>
    <row r="292" spans="1:12" s="11" customFormat="1" ht="12.75" customHeight="1">
      <c r="A292" s="30" t="s">
        <v>331</v>
      </c>
      <c r="B292" s="139">
        <v>1748</v>
      </c>
      <c r="C292" s="117">
        <v>7.1977105680344237E-3</v>
      </c>
      <c r="D292" s="35">
        <v>739382338.63999999</v>
      </c>
      <c r="E292" s="117">
        <v>3.2124843020225245E-2</v>
      </c>
      <c r="F292" s="143"/>
      <c r="G292" s="10"/>
      <c r="H292" s="78"/>
      <c r="I292" s="10"/>
      <c r="J292" s="78"/>
      <c r="K292" s="10"/>
      <c r="L292" s="10"/>
    </row>
    <row r="293" spans="1:12" s="11" customFormat="1" ht="12.75" customHeight="1">
      <c r="A293" s="30" t="s">
        <v>332</v>
      </c>
      <c r="B293" s="139">
        <v>1296</v>
      </c>
      <c r="C293" s="117">
        <v>5.336517675155957E-3</v>
      </c>
      <c r="D293" s="35">
        <v>616230620.98000002</v>
      </c>
      <c r="E293" s="117">
        <v>2.6774120679770665E-2</v>
      </c>
      <c r="F293" s="143"/>
      <c r="G293" s="10"/>
      <c r="H293" s="78"/>
      <c r="I293" s="10"/>
      <c r="J293" s="78"/>
      <c r="K293" s="10"/>
      <c r="L293" s="10"/>
    </row>
    <row r="294" spans="1:12" s="11" customFormat="1" ht="12.75" customHeight="1">
      <c r="A294" s="30" t="s">
        <v>333</v>
      </c>
      <c r="B294" s="139">
        <v>1447</v>
      </c>
      <c r="C294" s="117">
        <v>5.9582878672458876E-3</v>
      </c>
      <c r="D294" s="35">
        <v>783430976.97000003</v>
      </c>
      <c r="E294" s="117">
        <v>3.40386777409852E-2</v>
      </c>
      <c r="F294" s="143"/>
      <c r="G294" s="10"/>
      <c r="H294" s="78"/>
      <c r="I294" s="10"/>
      <c r="J294" s="78"/>
      <c r="K294" s="10"/>
      <c r="L294" s="10"/>
    </row>
    <row r="295" spans="1:12" s="11" customFormat="1" ht="12.75" customHeight="1">
      <c r="A295" s="30" t="s">
        <v>334</v>
      </c>
      <c r="B295" s="139">
        <v>648</v>
      </c>
      <c r="C295" s="117">
        <v>2.6682588375779785E-3</v>
      </c>
      <c r="D295" s="35">
        <v>417308495.96000004</v>
      </c>
      <c r="E295" s="117">
        <v>1.8131309368817062E-2</v>
      </c>
      <c r="F295" s="143"/>
      <c r="G295" s="10"/>
      <c r="H295" s="78"/>
      <c r="I295" s="10"/>
      <c r="J295" s="78"/>
      <c r="K295" s="10"/>
      <c r="L295" s="10"/>
    </row>
    <row r="296" spans="1:12" s="11" customFormat="1" ht="12.75" customHeight="1">
      <c r="A296" s="30" t="s">
        <v>335</v>
      </c>
      <c r="B296" s="139">
        <v>388</v>
      </c>
      <c r="C296" s="117">
        <v>1.5976611558337279E-3</v>
      </c>
      <c r="D296" s="35">
        <v>288186085.81999999</v>
      </c>
      <c r="E296" s="117">
        <v>1.252117109614689E-2</v>
      </c>
      <c r="F296" s="143"/>
      <c r="G296" s="10"/>
      <c r="H296" s="78"/>
      <c r="I296" s="10"/>
      <c r="J296" s="78"/>
      <c r="K296" s="10"/>
      <c r="L296" s="10"/>
    </row>
    <row r="297" spans="1:12" s="11" customFormat="1" ht="12.75" customHeight="1">
      <c r="A297" s="30" t="s">
        <v>336</v>
      </c>
      <c r="B297" s="139">
        <v>197</v>
      </c>
      <c r="C297" s="117">
        <v>8.1118362809083611E-4</v>
      </c>
      <c r="D297" s="35">
        <v>166155245.49000001</v>
      </c>
      <c r="E297" s="117">
        <v>7.2191488752237189E-3</v>
      </c>
      <c r="F297" s="143"/>
      <c r="G297" s="10"/>
      <c r="H297" s="78"/>
      <c r="I297" s="10"/>
      <c r="J297" s="78"/>
      <c r="K297" s="10"/>
      <c r="L297" s="10"/>
    </row>
    <row r="298" spans="1:12" s="11" customFormat="1" ht="12.75" customHeight="1">
      <c r="A298" s="30" t="s">
        <v>337</v>
      </c>
      <c r="B298" s="139">
        <v>120</v>
      </c>
      <c r="C298" s="117">
        <v>4.9412200695888491E-4</v>
      </c>
      <c r="D298" s="35">
        <v>113339827.67</v>
      </c>
      <c r="E298" s="117">
        <v>4.9244132319083162E-3</v>
      </c>
      <c r="F298" s="143"/>
      <c r="G298" s="10"/>
      <c r="H298" s="78"/>
      <c r="I298" s="10"/>
      <c r="J298" s="78"/>
      <c r="K298" s="10"/>
      <c r="L298" s="10"/>
    </row>
    <row r="299" spans="1:12" s="11" customFormat="1" ht="12.75" customHeight="1">
      <c r="A299" s="30" t="s">
        <v>338</v>
      </c>
      <c r="B299" s="139">
        <v>0</v>
      </c>
      <c r="C299" s="117">
        <v>0</v>
      </c>
      <c r="D299" s="35">
        <v>0</v>
      </c>
      <c r="E299" s="117">
        <v>0</v>
      </c>
      <c r="F299" s="143"/>
      <c r="G299" s="10"/>
      <c r="H299" s="78"/>
      <c r="I299" s="10"/>
      <c r="J299" s="78"/>
      <c r="K299" s="10"/>
      <c r="L299" s="10"/>
    </row>
    <row r="300" spans="1:12" s="11" customFormat="1" ht="12.75" customHeight="1" thickBot="1">
      <c r="A300" s="153" t="s">
        <v>172</v>
      </c>
      <c r="B300" s="159">
        <f>ROUND(SUM(B280:B299),2)</f>
        <v>242855</v>
      </c>
      <c r="C300" s="160">
        <f>ROUND(SUM(C280:C299),2)</f>
        <v>1</v>
      </c>
      <c r="D300" s="162">
        <f>ROUND(SUM(D280:D299),2)</f>
        <v>23015905110.400002</v>
      </c>
      <c r="E300" s="160">
        <f>ROUND(SUM(E280:E299),2)</f>
        <v>1</v>
      </c>
      <c r="F300" s="143"/>
      <c r="G300" s="10"/>
      <c r="H300" s="78"/>
      <c r="I300" s="10"/>
      <c r="J300" s="78"/>
      <c r="K300" s="10"/>
      <c r="L300" s="10"/>
    </row>
    <row r="301" spans="1:12" s="11" customFormat="1" ht="12.75" customHeight="1" thickTop="1">
      <c r="A301" s="53"/>
      <c r="B301" s="164"/>
      <c r="C301" s="165"/>
      <c r="D301" s="75"/>
      <c r="E301" s="165"/>
      <c r="F301" s="10"/>
      <c r="G301" s="10"/>
      <c r="H301" s="10"/>
      <c r="I301" s="10"/>
      <c r="J301" s="10"/>
      <c r="K301" s="10"/>
      <c r="L301" s="10"/>
    </row>
    <row r="302" spans="1:12" s="2" customFormat="1" ht="25.5" customHeight="1">
      <c r="A302" s="269" t="s">
        <v>0</v>
      </c>
      <c r="B302" s="269"/>
      <c r="C302" s="269"/>
      <c r="D302" s="269"/>
      <c r="E302" s="269"/>
      <c r="F302" s="269"/>
      <c r="G302" s="269"/>
      <c r="H302" s="269"/>
      <c r="I302" s="269"/>
      <c r="J302" s="269"/>
      <c r="K302" s="269"/>
      <c r="L302" s="1"/>
    </row>
    <row r="303" spans="1:12" s="2" customFormat="1" ht="25.5" customHeight="1">
      <c r="A303" s="269"/>
      <c r="B303" s="269"/>
      <c r="C303" s="269"/>
      <c r="D303" s="269"/>
      <c r="E303" s="269"/>
      <c r="F303" s="269"/>
      <c r="G303" s="269"/>
      <c r="H303" s="269"/>
      <c r="I303" s="269"/>
      <c r="J303" s="269"/>
      <c r="K303" s="269"/>
      <c r="L303" s="1"/>
    </row>
    <row r="304" spans="1:12" s="2" customFormat="1" ht="25.5" customHeight="1">
      <c r="A304" s="270"/>
      <c r="B304" s="270"/>
      <c r="C304" s="270"/>
      <c r="D304" s="270"/>
      <c r="E304" s="270"/>
      <c r="F304" s="270"/>
      <c r="G304" s="270"/>
      <c r="H304" s="270"/>
      <c r="I304" s="270"/>
      <c r="J304" s="270"/>
      <c r="K304" s="270"/>
      <c r="L304" s="3"/>
    </row>
    <row r="305" spans="1:12" s="11" customFormat="1" ht="12.75" customHeight="1">
      <c r="A305" s="10"/>
      <c r="B305" s="10"/>
      <c r="C305" s="10"/>
      <c r="D305" s="10"/>
      <c r="E305" s="10"/>
      <c r="F305" s="10"/>
      <c r="G305" s="10"/>
      <c r="H305" s="10"/>
      <c r="I305" s="10"/>
      <c r="J305" s="10"/>
      <c r="K305" s="10"/>
      <c r="L305" s="10"/>
    </row>
    <row r="306" spans="1:12" s="11" customFormat="1">
      <c r="A306" s="157" t="s">
        <v>339</v>
      </c>
      <c r="B306" s="132" t="s">
        <v>264</v>
      </c>
      <c r="C306" s="132" t="s">
        <v>265</v>
      </c>
      <c r="D306" s="132" t="s">
        <v>266</v>
      </c>
      <c r="E306" s="132" t="s">
        <v>267</v>
      </c>
      <c r="F306" s="10"/>
      <c r="G306" s="10"/>
      <c r="H306" s="10"/>
      <c r="I306" s="10"/>
      <c r="J306" s="10"/>
      <c r="K306" s="10"/>
      <c r="L306" s="10"/>
    </row>
    <row r="307" spans="1:12" s="11" customFormat="1">
      <c r="A307" s="166" t="s">
        <v>340</v>
      </c>
      <c r="B307" s="139">
        <v>25705</v>
      </c>
      <c r="C307" s="117">
        <v>0.10584505157398448</v>
      </c>
      <c r="D307" s="35">
        <v>2838039519.4000001</v>
      </c>
      <c r="E307" s="117">
        <v>0.12330775199962044</v>
      </c>
      <c r="F307" s="10"/>
      <c r="G307" s="10"/>
      <c r="H307" s="78"/>
      <c r="I307" s="10"/>
      <c r="J307" s="78"/>
      <c r="K307" s="10"/>
      <c r="L307" s="10"/>
    </row>
    <row r="308" spans="1:12" s="11" customFormat="1">
      <c r="A308" s="166" t="s">
        <v>341</v>
      </c>
      <c r="B308" s="139">
        <v>13223</v>
      </c>
      <c r="C308" s="117">
        <v>5.4448127483477798E-2</v>
      </c>
      <c r="D308" s="35">
        <v>1055537360.97</v>
      </c>
      <c r="E308" s="117">
        <v>4.5861214490888882E-2</v>
      </c>
      <c r="F308" s="10"/>
      <c r="G308" s="10"/>
      <c r="H308" s="78"/>
      <c r="I308" s="10"/>
      <c r="J308" s="78"/>
      <c r="K308" s="10"/>
      <c r="L308" s="10"/>
    </row>
    <row r="309" spans="1:12" s="11" customFormat="1">
      <c r="A309" s="166" t="s">
        <v>342</v>
      </c>
      <c r="B309" s="139">
        <v>30758</v>
      </c>
      <c r="C309" s="117">
        <v>0.12665170575034485</v>
      </c>
      <c r="D309" s="35">
        <v>4719462193.21</v>
      </c>
      <c r="E309" s="117">
        <v>0.20505220935575794</v>
      </c>
      <c r="F309" s="10"/>
      <c r="G309" s="10"/>
      <c r="H309" s="78"/>
      <c r="I309" s="10"/>
      <c r="J309" s="78"/>
      <c r="K309" s="10"/>
      <c r="L309" s="10"/>
    </row>
    <row r="310" spans="1:12" s="11" customFormat="1">
      <c r="A310" s="166" t="s">
        <v>343</v>
      </c>
      <c r="B310" s="139">
        <v>7152</v>
      </c>
      <c r="C310" s="117">
        <v>2.9449671614749543E-2</v>
      </c>
      <c r="D310" s="35">
        <v>432427224.19</v>
      </c>
      <c r="E310" s="117">
        <v>1.8788191127647756E-2</v>
      </c>
      <c r="F310" s="10"/>
      <c r="G310" s="10"/>
      <c r="H310" s="78"/>
      <c r="I310" s="10"/>
      <c r="J310" s="78"/>
      <c r="K310" s="10"/>
      <c r="L310" s="10"/>
    </row>
    <row r="311" spans="1:12" s="11" customFormat="1">
      <c r="A311" s="166" t="s">
        <v>344</v>
      </c>
      <c r="B311" s="139">
        <v>24514</v>
      </c>
      <c r="C311" s="117">
        <v>0.10094089065491754</v>
      </c>
      <c r="D311" s="35">
        <v>1643683453.25</v>
      </c>
      <c r="E311" s="117">
        <v>7.1415112521787491E-2</v>
      </c>
      <c r="F311" s="10"/>
      <c r="G311" s="10"/>
      <c r="H311" s="78"/>
      <c r="I311" s="10"/>
      <c r="J311" s="78"/>
      <c r="K311" s="10"/>
      <c r="L311" s="10"/>
    </row>
    <row r="312" spans="1:12" s="11" customFormat="1">
      <c r="A312" s="166" t="s">
        <v>345</v>
      </c>
      <c r="B312" s="139">
        <v>16977</v>
      </c>
      <c r="C312" s="117">
        <v>6.990591093450825E-2</v>
      </c>
      <c r="D312" s="35">
        <v>882931533.49000001</v>
      </c>
      <c r="E312" s="117">
        <v>3.836179934071058E-2</v>
      </c>
      <c r="F312" s="10"/>
      <c r="G312" s="10"/>
      <c r="H312" s="78"/>
      <c r="I312" s="10"/>
      <c r="J312" s="78"/>
      <c r="K312" s="10"/>
      <c r="L312" s="10"/>
    </row>
    <row r="313" spans="1:12" s="11" customFormat="1">
      <c r="A313" s="166" t="s">
        <v>346</v>
      </c>
      <c r="B313" s="139">
        <v>40648</v>
      </c>
      <c r="C313" s="117">
        <v>0.16737559449053963</v>
      </c>
      <c r="D313" s="35">
        <v>5007065375.8400002</v>
      </c>
      <c r="E313" s="117">
        <v>0.21754805434862087</v>
      </c>
      <c r="F313" s="10"/>
      <c r="G313" s="10"/>
      <c r="H313" s="78"/>
      <c r="I313" s="10"/>
      <c r="J313" s="78"/>
      <c r="K313" s="10"/>
      <c r="L313" s="10"/>
    </row>
    <row r="314" spans="1:12" s="11" customFormat="1">
      <c r="A314" s="30" t="s">
        <v>347</v>
      </c>
      <c r="B314" s="139">
        <v>19593</v>
      </c>
      <c r="C314" s="117">
        <v>8.067777068621193E-2</v>
      </c>
      <c r="D314" s="35">
        <v>1857361143.8</v>
      </c>
      <c r="E314" s="117">
        <v>8.0699026820402114E-2</v>
      </c>
      <c r="F314" s="10"/>
      <c r="G314" s="10"/>
      <c r="H314" s="78"/>
      <c r="I314" s="10"/>
      <c r="J314" s="78"/>
      <c r="K314" s="10"/>
      <c r="L314" s="10"/>
    </row>
    <row r="315" spans="1:12" s="11" customFormat="1">
      <c r="A315" s="30" t="s">
        <v>348</v>
      </c>
      <c r="B315" s="139">
        <v>23859</v>
      </c>
      <c r="C315" s="117">
        <v>9.8243808033600291E-2</v>
      </c>
      <c r="D315" s="35">
        <v>1708577826.3499999</v>
      </c>
      <c r="E315" s="117">
        <v>7.4234657214412969E-2</v>
      </c>
      <c r="F315" s="10"/>
      <c r="G315" s="10"/>
      <c r="H315" s="78"/>
      <c r="I315" s="10"/>
      <c r="J315" s="78"/>
      <c r="K315" s="10"/>
      <c r="L315" s="10"/>
    </row>
    <row r="316" spans="1:12" s="11" customFormat="1">
      <c r="A316" s="30" t="s">
        <v>349</v>
      </c>
      <c r="B316" s="139">
        <v>12371</v>
      </c>
      <c r="C316" s="117">
        <v>5.0939861234069711E-2</v>
      </c>
      <c r="D316" s="35">
        <v>759273146.60000002</v>
      </c>
      <c r="E316" s="117">
        <v>3.2989063126477425E-2</v>
      </c>
      <c r="F316" s="10"/>
      <c r="G316" s="10"/>
      <c r="H316" s="78"/>
      <c r="I316" s="10"/>
      <c r="J316" s="78"/>
      <c r="K316" s="10"/>
      <c r="L316" s="10"/>
    </row>
    <row r="317" spans="1:12" s="11" customFormat="1">
      <c r="A317" s="30" t="s">
        <v>350</v>
      </c>
      <c r="B317" s="139">
        <v>13712</v>
      </c>
      <c r="C317" s="117">
        <v>5.646167466183525E-2</v>
      </c>
      <c r="D317" s="35">
        <v>1113654068.1199999</v>
      </c>
      <c r="E317" s="117">
        <v>4.8386281694252485E-2</v>
      </c>
      <c r="F317" s="10"/>
      <c r="G317" s="10"/>
      <c r="H317" s="78"/>
      <c r="I317" s="10"/>
      <c r="J317" s="78"/>
      <c r="K317" s="10"/>
      <c r="L317" s="10"/>
    </row>
    <row r="318" spans="1:12" s="11" customFormat="1">
      <c r="A318" s="161" t="s">
        <v>351</v>
      </c>
      <c r="B318" s="139">
        <v>14343</v>
      </c>
      <c r="C318" s="117">
        <v>5.9059932881760722E-2</v>
      </c>
      <c r="D318" s="35">
        <v>997892265.17999995</v>
      </c>
      <c r="E318" s="117">
        <v>4.3356637959420977E-2</v>
      </c>
      <c r="F318" s="10"/>
      <c r="G318" s="10"/>
      <c r="H318" s="78"/>
      <c r="I318" s="10"/>
      <c r="J318" s="78"/>
      <c r="K318" s="10"/>
      <c r="L318" s="10"/>
    </row>
    <row r="319" spans="1:12" s="163" customFormat="1" ht="12.75" customHeight="1" thickBot="1">
      <c r="A319" s="153" t="s">
        <v>352</v>
      </c>
      <c r="B319" s="159">
        <f>ROUND(SUM(B307:B318),2)</f>
        <v>242855</v>
      </c>
      <c r="C319" s="167">
        <f>ROUND(SUM(C307:C318),2)</f>
        <v>1</v>
      </c>
      <c r="D319" s="162">
        <f>ROUND(SUM(D307:D318),2)</f>
        <v>23015905110.400002</v>
      </c>
      <c r="E319" s="167">
        <f>ROUND(SUM(E307:E318),2)</f>
        <v>1</v>
      </c>
      <c r="F319" s="10"/>
      <c r="G319" s="10"/>
      <c r="H319" s="78"/>
      <c r="I319" s="10"/>
      <c r="J319" s="78"/>
      <c r="K319" s="10"/>
      <c r="L319" s="53"/>
    </row>
    <row r="320" spans="1:12" s="11" customFormat="1" ht="12.75" customHeight="1" thickTop="1">
      <c r="A320" s="10"/>
      <c r="B320" s="10"/>
      <c r="C320" s="10"/>
      <c r="D320" s="10"/>
      <c r="E320" s="10"/>
      <c r="F320" s="10"/>
      <c r="G320" s="10"/>
      <c r="H320" s="78"/>
      <c r="I320" s="10"/>
      <c r="J320" s="78"/>
      <c r="K320" s="10"/>
      <c r="L320" s="10"/>
    </row>
    <row r="321" spans="1:12" s="11" customFormat="1" ht="12.75" customHeight="1">
      <c r="A321" s="157" t="s">
        <v>353</v>
      </c>
      <c r="B321" s="132" t="s">
        <v>264</v>
      </c>
      <c r="C321" s="132" t="s">
        <v>265</v>
      </c>
      <c r="D321" s="132" t="s">
        <v>266</v>
      </c>
      <c r="E321" s="132" t="s">
        <v>267</v>
      </c>
      <c r="F321" s="10"/>
      <c r="G321" s="10"/>
      <c r="H321" s="78"/>
      <c r="I321" s="10"/>
      <c r="J321" s="78"/>
      <c r="K321" s="10"/>
      <c r="L321" s="10"/>
    </row>
    <row r="322" spans="1:12" s="11" customFormat="1">
      <c r="A322" s="30" t="s">
        <v>354</v>
      </c>
      <c r="B322" s="139">
        <v>142995</v>
      </c>
      <c r="C322" s="117">
        <v>0.58880813654238129</v>
      </c>
      <c r="D322" s="35">
        <v>15101368469.110001</v>
      </c>
      <c r="E322" s="117">
        <v>0.65612750820241583</v>
      </c>
      <c r="F322" s="10"/>
      <c r="G322" s="10"/>
      <c r="H322" s="78"/>
      <c r="I322" s="10"/>
      <c r="J322" s="168"/>
      <c r="K322" s="10"/>
      <c r="L322" s="10"/>
    </row>
    <row r="323" spans="1:12" s="11" customFormat="1">
      <c r="A323" s="30" t="s">
        <v>355</v>
      </c>
      <c r="B323" s="139">
        <v>0</v>
      </c>
      <c r="C323" s="117">
        <v>0</v>
      </c>
      <c r="D323" s="35">
        <v>0</v>
      </c>
      <c r="E323" s="117">
        <v>0</v>
      </c>
      <c r="F323" s="10"/>
      <c r="G323" s="10"/>
      <c r="H323" s="78"/>
      <c r="I323" s="10"/>
      <c r="J323" s="168"/>
      <c r="K323" s="10"/>
      <c r="L323" s="10"/>
    </row>
    <row r="324" spans="1:12" s="11" customFormat="1">
      <c r="A324" s="30" t="s">
        <v>356</v>
      </c>
      <c r="B324" s="139">
        <v>27141</v>
      </c>
      <c r="C324" s="117">
        <v>0.1117580449239258</v>
      </c>
      <c r="D324" s="35">
        <v>3527570593.8899999</v>
      </c>
      <c r="E324" s="117">
        <v>0.15326664656329447</v>
      </c>
      <c r="F324" s="10"/>
      <c r="G324" s="10"/>
      <c r="H324" s="78"/>
      <c r="I324" s="10"/>
      <c r="J324" s="168"/>
      <c r="K324" s="10"/>
      <c r="L324" s="10"/>
    </row>
    <row r="325" spans="1:12" s="11" customFormat="1">
      <c r="A325" s="30" t="s">
        <v>357</v>
      </c>
      <c r="B325" s="139">
        <v>72719</v>
      </c>
      <c r="C325" s="117">
        <v>0.29943381853369294</v>
      </c>
      <c r="D325" s="35">
        <v>4386966047.3999996</v>
      </c>
      <c r="E325" s="117">
        <v>0.19060584523428967</v>
      </c>
      <c r="F325" s="10"/>
      <c r="G325" s="10"/>
      <c r="H325" s="78"/>
      <c r="I325" s="10"/>
      <c r="J325" s="168"/>
      <c r="K325" s="10"/>
      <c r="L325" s="10"/>
    </row>
    <row r="326" spans="1:12" s="11" customFormat="1" ht="12.75" customHeight="1" thickBot="1">
      <c r="A326" s="153" t="s">
        <v>172</v>
      </c>
      <c r="B326" s="169">
        <f>ROUND(SUM(B322:B325),2)</f>
        <v>242855</v>
      </c>
      <c r="C326" s="170">
        <f>ROUND(SUM(C322:C325),2)</f>
        <v>1</v>
      </c>
      <c r="D326" s="171">
        <f>ROUND(SUM(D322:D325),2)</f>
        <v>23015905110.400002</v>
      </c>
      <c r="E326" s="170">
        <f>ROUND(SUM(E322:E325),2)</f>
        <v>1</v>
      </c>
      <c r="F326" s="10"/>
      <c r="G326" s="10"/>
      <c r="H326" s="78"/>
      <c r="I326" s="10"/>
      <c r="J326" s="168"/>
      <c r="K326" s="10"/>
      <c r="L326" s="10"/>
    </row>
    <row r="327" spans="1:12" s="11" customFormat="1" ht="12.75" customHeight="1" thickTop="1">
      <c r="A327" s="10"/>
      <c r="B327" s="10"/>
      <c r="C327" s="10"/>
      <c r="D327" s="10"/>
      <c r="E327" s="10"/>
      <c r="F327" s="10"/>
      <c r="G327" s="10"/>
      <c r="H327" s="78"/>
      <c r="I327" s="10"/>
      <c r="J327" s="168"/>
      <c r="K327" s="10"/>
      <c r="L327" s="10"/>
    </row>
    <row r="328" spans="1:12" s="11" customFormat="1" ht="14.25">
      <c r="A328" s="157" t="s">
        <v>358</v>
      </c>
      <c r="B328" s="132" t="s">
        <v>264</v>
      </c>
      <c r="C328" s="132" t="s">
        <v>265</v>
      </c>
      <c r="D328" s="132" t="s">
        <v>266</v>
      </c>
      <c r="E328" s="132" t="s">
        <v>267</v>
      </c>
      <c r="F328" s="10"/>
      <c r="G328" s="61" t="s">
        <v>359</v>
      </c>
      <c r="H328" s="78"/>
      <c r="I328" s="10"/>
      <c r="J328" s="168"/>
      <c r="K328" s="10"/>
      <c r="L328" s="10"/>
    </row>
    <row r="329" spans="1:12" s="11" customFormat="1">
      <c r="A329" s="30" t="s">
        <v>360</v>
      </c>
      <c r="B329" s="139">
        <v>12047</v>
      </c>
      <c r="C329" s="117">
        <v>4.9605731815280725E-2</v>
      </c>
      <c r="D329" s="35">
        <v>2273338603.6900001</v>
      </c>
      <c r="E329" s="117">
        <v>9.8772505047510201E-2</v>
      </c>
      <c r="F329" s="10"/>
      <c r="G329" s="63" t="s">
        <v>361</v>
      </c>
      <c r="H329" s="78"/>
      <c r="I329" s="10"/>
      <c r="J329" s="168"/>
      <c r="K329" s="10"/>
      <c r="L329" s="10"/>
    </row>
    <row r="330" spans="1:12" s="11" customFormat="1">
      <c r="A330" s="30" t="s">
        <v>362</v>
      </c>
      <c r="B330" s="139">
        <v>31958</v>
      </c>
      <c r="C330" s="117">
        <v>0.1315929258199337</v>
      </c>
      <c r="D330" s="35">
        <v>5690830375.1199999</v>
      </c>
      <c r="E330" s="117">
        <v>0.24725642323527536</v>
      </c>
      <c r="F330" s="10"/>
      <c r="G330" s="10"/>
      <c r="H330" s="78"/>
      <c r="I330" s="10"/>
      <c r="J330" s="168"/>
      <c r="K330" s="10"/>
      <c r="L330" s="10"/>
    </row>
    <row r="331" spans="1:12" s="11" customFormat="1">
      <c r="A331" s="30" t="s">
        <v>363</v>
      </c>
      <c r="B331" s="139">
        <v>16752</v>
      </c>
      <c r="C331" s="117">
        <v>6.8979432171460339E-2</v>
      </c>
      <c r="D331" s="35">
        <v>2402559204.02</v>
      </c>
      <c r="E331" s="117">
        <v>0.10438690950869345</v>
      </c>
      <c r="F331" s="10"/>
      <c r="G331" s="10"/>
      <c r="H331" s="78"/>
      <c r="I331" s="10"/>
      <c r="J331" s="168"/>
      <c r="K331" s="10"/>
      <c r="L331" s="10"/>
    </row>
    <row r="332" spans="1:12" s="11" customFormat="1">
      <c r="A332" s="30" t="s">
        <v>364</v>
      </c>
      <c r="B332" s="139">
        <v>10941</v>
      </c>
      <c r="C332" s="117">
        <v>4.5051573984476331E-2</v>
      </c>
      <c r="D332" s="35">
        <v>1443382525.54</v>
      </c>
      <c r="E332" s="117">
        <v>6.2712394694736162E-2</v>
      </c>
      <c r="F332" s="10"/>
      <c r="G332" s="10"/>
      <c r="H332" s="78"/>
      <c r="I332" s="10"/>
      <c r="J332" s="168"/>
      <c r="K332" s="10"/>
      <c r="L332" s="10"/>
    </row>
    <row r="333" spans="1:12" s="11" customFormat="1">
      <c r="A333" s="30" t="s">
        <v>365</v>
      </c>
      <c r="B333" s="139">
        <v>19314</v>
      </c>
      <c r="C333" s="117">
        <v>7.9528937020032525E-2</v>
      </c>
      <c r="D333" s="35">
        <v>2230279286.3500004</v>
      </c>
      <c r="E333" s="117">
        <v>9.6901654558100472E-2</v>
      </c>
      <c r="F333" s="10"/>
      <c r="G333" s="10"/>
      <c r="H333" s="78"/>
      <c r="I333" s="10"/>
      <c r="J333" s="168"/>
      <c r="K333" s="10"/>
      <c r="L333" s="10"/>
    </row>
    <row r="334" spans="1:12" s="11" customFormat="1">
      <c r="A334" s="30" t="s">
        <v>366</v>
      </c>
      <c r="B334" s="139">
        <v>11821</v>
      </c>
      <c r="C334" s="117">
        <v>4.8675135368841486E-2</v>
      </c>
      <c r="D334" s="35">
        <v>1015930128.3</v>
      </c>
      <c r="E334" s="117">
        <v>4.4140350919370977E-2</v>
      </c>
      <c r="F334" s="10"/>
      <c r="G334" s="10"/>
      <c r="H334" s="78"/>
      <c r="I334" s="10"/>
      <c r="J334" s="168"/>
      <c r="K334" s="10"/>
      <c r="L334" s="10"/>
    </row>
    <row r="335" spans="1:12" s="11" customFormat="1">
      <c r="A335" s="30" t="s">
        <v>367</v>
      </c>
      <c r="B335" s="139">
        <v>10299</v>
      </c>
      <c r="C335" s="117">
        <v>4.2408021247246297E-2</v>
      </c>
      <c r="D335" s="35">
        <v>737657727.43000007</v>
      </c>
      <c r="E335" s="117">
        <v>3.2049911741106413E-2</v>
      </c>
      <c r="F335" s="10"/>
      <c r="G335" s="10"/>
      <c r="H335" s="78"/>
      <c r="I335" s="10"/>
      <c r="J335" s="168"/>
      <c r="K335" s="10"/>
      <c r="L335" s="10"/>
    </row>
    <row r="336" spans="1:12" s="11" customFormat="1">
      <c r="A336" s="30" t="s">
        <v>368</v>
      </c>
      <c r="B336" s="139">
        <v>9912</v>
      </c>
      <c r="C336" s="117">
        <v>4.0814477774803896E-2</v>
      </c>
      <c r="D336" s="35">
        <v>625882326.26999998</v>
      </c>
      <c r="E336" s="117">
        <v>2.7193470048987464E-2</v>
      </c>
      <c r="F336" s="10"/>
      <c r="G336" s="10"/>
      <c r="H336" s="78"/>
      <c r="I336" s="10"/>
      <c r="J336" s="168"/>
      <c r="K336" s="10"/>
      <c r="L336" s="10"/>
    </row>
    <row r="337" spans="1:12" s="11" customFormat="1">
      <c r="A337" s="30" t="s">
        <v>369</v>
      </c>
      <c r="B337" s="139">
        <v>7876</v>
      </c>
      <c r="C337" s="117">
        <v>3.243087439006815E-2</v>
      </c>
      <c r="D337" s="35">
        <v>521269996.97000003</v>
      </c>
      <c r="E337" s="117">
        <v>2.2648251045076572E-2</v>
      </c>
      <c r="F337" s="10"/>
      <c r="G337" s="10"/>
      <c r="H337" s="78"/>
      <c r="I337" s="10"/>
      <c r="J337" s="168"/>
      <c r="K337" s="10"/>
      <c r="L337" s="10"/>
    </row>
    <row r="338" spans="1:12" s="11" customFormat="1">
      <c r="A338" s="30" t="s">
        <v>370</v>
      </c>
      <c r="B338" s="139">
        <v>9262</v>
      </c>
      <c r="C338" s="117">
        <v>3.8137983570443269E-2</v>
      </c>
      <c r="D338" s="35">
        <v>625132720.43000007</v>
      </c>
      <c r="E338" s="117">
        <v>2.7160901013079285E-2</v>
      </c>
      <c r="F338" s="10"/>
      <c r="G338" s="10"/>
      <c r="H338" s="78"/>
      <c r="I338" s="10"/>
      <c r="J338" s="168"/>
      <c r="K338" s="10"/>
      <c r="L338" s="10"/>
    </row>
    <row r="339" spans="1:12" s="11" customFormat="1">
      <c r="A339" s="30" t="s">
        <v>371</v>
      </c>
      <c r="B339" s="139">
        <v>41486</v>
      </c>
      <c r="C339" s="117">
        <v>0.17082621317246918</v>
      </c>
      <c r="D339" s="35">
        <v>3022052207.4200001</v>
      </c>
      <c r="E339" s="117">
        <v>0.13130277488215969</v>
      </c>
      <c r="F339" s="10"/>
      <c r="G339" s="10"/>
      <c r="H339" s="78"/>
      <c r="I339" s="10"/>
      <c r="J339" s="168"/>
      <c r="K339" s="10"/>
      <c r="L339" s="10"/>
    </row>
    <row r="340" spans="1:12" s="11" customFormat="1">
      <c r="A340" s="30" t="s">
        <v>372</v>
      </c>
      <c r="B340" s="139">
        <v>35461</v>
      </c>
      <c r="C340" s="117">
        <v>0.14601717073974183</v>
      </c>
      <c r="D340" s="35">
        <v>1609939030.1499999</v>
      </c>
      <c r="E340" s="117">
        <v>6.9948977562586945E-2</v>
      </c>
      <c r="F340" s="10"/>
      <c r="G340" s="10"/>
      <c r="H340" s="78"/>
      <c r="I340" s="10"/>
      <c r="J340" s="168"/>
      <c r="K340" s="10"/>
      <c r="L340" s="10"/>
    </row>
    <row r="341" spans="1:12" s="11" customFormat="1">
      <c r="A341" s="30" t="s">
        <v>373</v>
      </c>
      <c r="B341" s="139">
        <v>25726</v>
      </c>
      <c r="C341" s="117">
        <v>0.10593152292520228</v>
      </c>
      <c r="D341" s="35">
        <v>817650978.71000004</v>
      </c>
      <c r="E341" s="117">
        <v>3.5525475743316957E-2</v>
      </c>
      <c r="F341" s="10"/>
      <c r="G341" s="10"/>
      <c r="H341" s="78"/>
      <c r="I341" s="10"/>
      <c r="J341" s="168"/>
      <c r="K341" s="10"/>
      <c r="L341" s="10"/>
    </row>
    <row r="342" spans="1:12" s="11" customFormat="1" ht="12.75" customHeight="1" thickBot="1">
      <c r="A342" s="153" t="s">
        <v>172</v>
      </c>
      <c r="B342" s="159">
        <f>ROUND(SUM(B329:B341),2)</f>
        <v>242855</v>
      </c>
      <c r="C342" s="160">
        <f>ROUND(SUM(C329:C341),2)</f>
        <v>1</v>
      </c>
      <c r="D342" s="162">
        <f>ROUND(SUM(D329:D341),2)</f>
        <v>23015905110.400002</v>
      </c>
      <c r="E342" s="160">
        <f>ROUND(SUM(E329:E341),2)</f>
        <v>1</v>
      </c>
      <c r="F342" s="10"/>
      <c r="G342" s="10"/>
      <c r="H342" s="78"/>
      <c r="I342" s="10"/>
      <c r="J342" s="168"/>
      <c r="K342" s="10"/>
      <c r="L342" s="10"/>
    </row>
    <row r="343" spans="1:12" s="11" customFormat="1" ht="12.75" customHeight="1" thickTop="1">
      <c r="A343" s="10"/>
      <c r="B343" s="10"/>
      <c r="C343" s="10"/>
      <c r="D343" s="10"/>
      <c r="E343" s="10"/>
      <c r="F343" s="10"/>
      <c r="G343" s="10"/>
      <c r="H343" s="78"/>
      <c r="I343" s="10"/>
      <c r="J343" s="168"/>
      <c r="K343" s="10"/>
      <c r="L343" s="10"/>
    </row>
    <row r="344" spans="1:12" s="11" customFormat="1">
      <c r="A344" s="157" t="s">
        <v>374</v>
      </c>
      <c r="B344" s="132" t="s">
        <v>264</v>
      </c>
      <c r="C344" s="132" t="s">
        <v>265</v>
      </c>
      <c r="D344" s="132" t="s">
        <v>266</v>
      </c>
      <c r="E344" s="132" t="s">
        <v>267</v>
      </c>
      <c r="F344" s="10"/>
      <c r="G344" s="10"/>
      <c r="H344" s="78"/>
      <c r="I344" s="10"/>
      <c r="J344" s="168"/>
      <c r="K344" s="10"/>
      <c r="L344" s="10"/>
    </row>
    <row r="345" spans="1:12" s="11" customFormat="1">
      <c r="A345" s="30" t="s">
        <v>375</v>
      </c>
      <c r="B345" s="139">
        <v>101322</v>
      </c>
      <c r="C345" s="117">
        <v>0.41721191657573448</v>
      </c>
      <c r="D345" s="35">
        <v>14621443888.700001</v>
      </c>
      <c r="E345" s="117">
        <v>0.63527564171669848</v>
      </c>
      <c r="F345" s="10"/>
      <c r="G345" s="10"/>
      <c r="H345" s="78"/>
      <c r="I345" s="10"/>
      <c r="J345" s="168"/>
      <c r="K345" s="10"/>
      <c r="L345" s="10"/>
    </row>
    <row r="346" spans="1:12" s="11" customFormat="1">
      <c r="A346" s="30" t="s">
        <v>376</v>
      </c>
      <c r="B346" s="139">
        <v>59040</v>
      </c>
      <c r="C346" s="117">
        <v>0.24310802742377138</v>
      </c>
      <c r="D346" s="35">
        <v>2958918026.23</v>
      </c>
      <c r="E346" s="117">
        <v>0.1285597073865663</v>
      </c>
      <c r="F346" s="10"/>
      <c r="G346" s="10"/>
      <c r="H346" s="78"/>
      <c r="I346" s="10"/>
      <c r="J346" s="168"/>
      <c r="K346" s="10"/>
      <c r="L346" s="10"/>
    </row>
    <row r="347" spans="1:12" s="11" customFormat="1">
      <c r="A347" s="30" t="s">
        <v>377</v>
      </c>
      <c r="B347" s="139">
        <v>82453</v>
      </c>
      <c r="C347" s="117">
        <v>0.33951534866484118</v>
      </c>
      <c r="D347" s="35">
        <v>5434709258.5299997</v>
      </c>
      <c r="E347" s="117">
        <v>0.23612841782503977</v>
      </c>
      <c r="F347" s="10"/>
      <c r="G347" s="10"/>
      <c r="H347" s="78"/>
      <c r="I347" s="10"/>
      <c r="J347" s="168"/>
      <c r="K347" s="10"/>
      <c r="L347" s="10"/>
    </row>
    <row r="348" spans="1:12" s="11" customFormat="1">
      <c r="A348" s="30" t="s">
        <v>378</v>
      </c>
      <c r="B348" s="139">
        <v>40</v>
      </c>
      <c r="C348" s="117">
        <v>1.6470733565296164E-4</v>
      </c>
      <c r="D348" s="35">
        <v>833936.94</v>
      </c>
      <c r="E348" s="117">
        <v>3.6233071695415355E-5</v>
      </c>
      <c r="F348" s="10"/>
      <c r="G348" s="10"/>
      <c r="H348" s="78"/>
      <c r="I348" s="10"/>
      <c r="J348" s="168"/>
      <c r="K348" s="10"/>
      <c r="L348" s="10"/>
    </row>
    <row r="349" spans="1:12" s="11" customFormat="1" ht="12.75" customHeight="1" thickBot="1">
      <c r="A349" s="153" t="s">
        <v>172</v>
      </c>
      <c r="B349" s="159">
        <f>ROUND(SUM(B345:B348),2)</f>
        <v>242855</v>
      </c>
      <c r="C349" s="160">
        <f>ROUND(SUM(C345:C348),2)</f>
        <v>1</v>
      </c>
      <c r="D349" s="162">
        <f>ROUND(SUM(D345:D348),2)</f>
        <v>23015905110.400002</v>
      </c>
      <c r="E349" s="160">
        <f>ROUND(SUM(E345:E348),2)</f>
        <v>1</v>
      </c>
      <c r="F349" s="10"/>
      <c r="G349" s="10"/>
      <c r="H349" s="78"/>
      <c r="I349" s="10"/>
      <c r="J349" s="168"/>
      <c r="K349" s="10"/>
      <c r="L349" s="10"/>
    </row>
    <row r="350" spans="1:12" s="11" customFormat="1" ht="12.75" customHeight="1" thickTop="1">
      <c r="A350" s="10"/>
      <c r="B350" s="10"/>
      <c r="C350" s="10"/>
      <c r="D350" s="10"/>
      <c r="E350" s="10"/>
      <c r="F350" s="10"/>
      <c r="G350" s="10"/>
      <c r="H350" s="78"/>
      <c r="I350" s="10"/>
      <c r="J350" s="168"/>
      <c r="K350" s="10"/>
      <c r="L350" s="10"/>
    </row>
    <row r="351" spans="1:12" s="11" customFormat="1">
      <c r="A351" s="157" t="s">
        <v>379</v>
      </c>
      <c r="B351" s="132" t="s">
        <v>264</v>
      </c>
      <c r="C351" s="132" t="s">
        <v>265</v>
      </c>
      <c r="D351" s="132" t="s">
        <v>266</v>
      </c>
      <c r="E351" s="132" t="s">
        <v>267</v>
      </c>
      <c r="F351" s="10"/>
      <c r="G351" s="10"/>
      <c r="H351" s="78"/>
      <c r="I351" s="10"/>
      <c r="J351" s="168"/>
      <c r="K351" s="10"/>
      <c r="L351" s="10"/>
    </row>
    <row r="352" spans="1:12" s="11" customFormat="1" ht="12.75" customHeight="1">
      <c r="A352" s="30" t="s">
        <v>380</v>
      </c>
      <c r="B352" s="139">
        <v>242855</v>
      </c>
      <c r="C352" s="117">
        <v>1</v>
      </c>
      <c r="D352" s="35">
        <v>23015905110.400002</v>
      </c>
      <c r="E352" s="117">
        <v>1</v>
      </c>
      <c r="F352" s="10"/>
      <c r="G352" s="10"/>
      <c r="H352" s="78"/>
      <c r="I352" s="10"/>
      <c r="J352" s="168"/>
      <c r="K352" s="10"/>
      <c r="L352" s="10"/>
    </row>
    <row r="353" spans="1:12" s="11" customFormat="1">
      <c r="A353" s="30" t="s">
        <v>381</v>
      </c>
      <c r="B353" s="139">
        <v>0</v>
      </c>
      <c r="C353" s="117">
        <v>0</v>
      </c>
      <c r="D353" s="35">
        <v>0</v>
      </c>
      <c r="E353" s="117">
        <v>0</v>
      </c>
      <c r="F353" s="10"/>
      <c r="G353" s="10"/>
      <c r="H353" s="78"/>
      <c r="I353" s="10"/>
      <c r="J353" s="168"/>
      <c r="K353" s="10"/>
      <c r="L353" s="10"/>
    </row>
    <row r="354" spans="1:12" s="11" customFormat="1" ht="12.75" customHeight="1">
      <c r="A354" s="30" t="s">
        <v>382</v>
      </c>
      <c r="B354" s="139">
        <v>0</v>
      </c>
      <c r="C354" s="117">
        <v>0</v>
      </c>
      <c r="D354" s="35">
        <v>0</v>
      </c>
      <c r="E354" s="117">
        <v>0</v>
      </c>
      <c r="F354" s="10"/>
      <c r="G354" s="10"/>
      <c r="H354" s="78"/>
      <c r="I354" s="10"/>
      <c r="J354" s="168"/>
      <c r="K354" s="10"/>
      <c r="L354" s="10"/>
    </row>
    <row r="355" spans="1:12" s="11" customFormat="1" ht="12.75" customHeight="1" thickBot="1">
      <c r="A355" s="153" t="s">
        <v>172</v>
      </c>
      <c r="B355" s="159">
        <f>ROUND(SUM(B352:B354),2)</f>
        <v>242855</v>
      </c>
      <c r="C355" s="160">
        <f>ROUND(SUM(C352:C354),2)</f>
        <v>1</v>
      </c>
      <c r="D355" s="162">
        <f>ROUND(SUM(D352:D354),2)</f>
        <v>23015905110.400002</v>
      </c>
      <c r="E355" s="160">
        <f>ROUND(SUM(E352:E354),2)</f>
        <v>1</v>
      </c>
      <c r="F355" s="10"/>
      <c r="G355" s="10"/>
      <c r="H355" s="78"/>
      <c r="I355" s="10"/>
      <c r="J355" s="168"/>
      <c r="K355" s="10"/>
      <c r="L355" s="10"/>
    </row>
    <row r="356" spans="1:12" s="11" customFormat="1" ht="12.75" customHeight="1" thickTop="1">
      <c r="A356" s="10"/>
      <c r="B356" s="10"/>
      <c r="C356" s="10"/>
      <c r="D356" s="10"/>
      <c r="E356" s="10"/>
      <c r="F356" s="10"/>
      <c r="G356" s="10"/>
      <c r="H356" s="78"/>
      <c r="I356" s="10"/>
      <c r="J356" s="168"/>
      <c r="K356" s="10"/>
      <c r="L356" s="10"/>
    </row>
    <row r="357" spans="1:12" s="11" customFormat="1">
      <c r="A357" s="157" t="s">
        <v>383</v>
      </c>
      <c r="B357" s="132" t="s">
        <v>264</v>
      </c>
      <c r="C357" s="132" t="s">
        <v>265</v>
      </c>
      <c r="D357" s="132" t="s">
        <v>266</v>
      </c>
      <c r="E357" s="132" t="s">
        <v>267</v>
      </c>
      <c r="F357" s="10"/>
      <c r="G357" s="10"/>
      <c r="H357" s="78"/>
      <c r="I357" s="10"/>
      <c r="J357" s="168"/>
      <c r="K357" s="10"/>
      <c r="L357" s="10"/>
    </row>
    <row r="358" spans="1:12" s="11" customFormat="1">
      <c r="A358" s="30" t="s">
        <v>384</v>
      </c>
      <c r="B358" s="139">
        <v>202959</v>
      </c>
      <c r="C358" s="172">
        <v>0.83572090341973604</v>
      </c>
      <c r="D358" s="35">
        <v>20144488822.490002</v>
      </c>
      <c r="E358" s="172">
        <v>0.87524208697695238</v>
      </c>
      <c r="F358" s="10"/>
      <c r="G358" s="10"/>
      <c r="H358" s="78"/>
      <c r="I358" s="10"/>
      <c r="J358" s="168"/>
      <c r="K358" s="10"/>
      <c r="L358" s="10"/>
    </row>
    <row r="359" spans="1:12" s="11" customFormat="1">
      <c r="A359" s="30" t="s">
        <v>385</v>
      </c>
      <c r="B359" s="139">
        <v>39896</v>
      </c>
      <c r="C359" s="172">
        <v>0.16427909658026393</v>
      </c>
      <c r="D359" s="35">
        <v>2871416287.9099998</v>
      </c>
      <c r="E359" s="172">
        <v>0.12475791302304759</v>
      </c>
      <c r="F359" s="10"/>
      <c r="G359" s="10"/>
      <c r="H359" s="78"/>
      <c r="I359" s="10"/>
      <c r="J359" s="168"/>
      <c r="K359" s="10"/>
      <c r="L359" s="10"/>
    </row>
    <row r="360" spans="1:12" s="11" customFormat="1">
      <c r="A360" s="30" t="s">
        <v>386</v>
      </c>
      <c r="B360" s="139">
        <v>0</v>
      </c>
      <c r="C360" s="172">
        <v>0</v>
      </c>
      <c r="D360" s="35">
        <v>0</v>
      </c>
      <c r="E360" s="172">
        <v>0</v>
      </c>
      <c r="F360" s="10"/>
      <c r="G360" s="10"/>
      <c r="H360" s="78"/>
      <c r="I360" s="10"/>
      <c r="J360" s="168"/>
      <c r="K360" s="10"/>
      <c r="L360" s="10"/>
    </row>
    <row r="361" spans="1:12" s="11" customFormat="1" ht="12.75" customHeight="1" thickBot="1">
      <c r="A361" s="153" t="s">
        <v>172</v>
      </c>
      <c r="B361" s="159">
        <f>ROUND(SUM(B358:B360),2)</f>
        <v>242855</v>
      </c>
      <c r="C361" s="160">
        <f>ROUND(SUM(C358:C360),2)</f>
        <v>1</v>
      </c>
      <c r="D361" s="162">
        <f>ROUND(SUM(D358:D360),2)</f>
        <v>23015905110.400002</v>
      </c>
      <c r="E361" s="160">
        <f>ROUND(SUM(E358:E360),2)</f>
        <v>1</v>
      </c>
      <c r="F361" s="10"/>
      <c r="G361" s="10"/>
      <c r="H361" s="78"/>
      <c r="I361" s="10"/>
      <c r="J361" s="168"/>
      <c r="K361" s="10"/>
      <c r="L361" s="10"/>
    </row>
    <row r="362" spans="1:12" s="11" customFormat="1" ht="12.75" customHeight="1" thickTop="1">
      <c r="A362" s="53"/>
      <c r="B362" s="164"/>
      <c r="C362" s="165"/>
      <c r="D362" s="75"/>
      <c r="E362" s="165"/>
      <c r="F362" s="10"/>
      <c r="G362" s="10"/>
      <c r="H362" s="10"/>
      <c r="I362" s="10"/>
      <c r="J362" s="10"/>
      <c r="K362" s="10"/>
      <c r="L362" s="10"/>
    </row>
    <row r="363" spans="1:12" s="2" customFormat="1" ht="25.5" customHeight="1">
      <c r="A363" s="269" t="s">
        <v>0</v>
      </c>
      <c r="B363" s="269"/>
      <c r="C363" s="269"/>
      <c r="D363" s="269"/>
      <c r="E363" s="269"/>
      <c r="F363" s="269"/>
      <c r="G363" s="269"/>
      <c r="H363" s="269"/>
      <c r="I363" s="269"/>
      <c r="J363" s="269"/>
      <c r="K363" s="269"/>
      <c r="L363" s="1"/>
    </row>
    <row r="364" spans="1:12" s="2" customFormat="1" ht="25.5" customHeight="1">
      <c r="A364" s="269"/>
      <c r="B364" s="269"/>
      <c r="C364" s="269"/>
      <c r="D364" s="269"/>
      <c r="E364" s="269"/>
      <c r="F364" s="269"/>
      <c r="G364" s="269"/>
      <c r="H364" s="269"/>
      <c r="I364" s="269"/>
      <c r="J364" s="269"/>
      <c r="K364" s="269"/>
      <c r="L364" s="1"/>
    </row>
    <row r="365" spans="1:12" s="2" customFormat="1" ht="25.5" customHeight="1">
      <c r="A365" s="270"/>
      <c r="B365" s="270"/>
      <c r="C365" s="270"/>
      <c r="D365" s="270"/>
      <c r="E365" s="270"/>
      <c r="F365" s="270"/>
      <c r="G365" s="270"/>
      <c r="H365" s="270"/>
      <c r="I365" s="270"/>
      <c r="J365" s="270"/>
      <c r="K365" s="270"/>
      <c r="L365" s="3"/>
    </row>
    <row r="366" spans="1:12" s="11" customFormat="1" ht="12.75" customHeight="1">
      <c r="A366" s="10"/>
      <c r="B366" s="10"/>
      <c r="C366" s="10"/>
      <c r="D366" s="10"/>
      <c r="E366" s="10"/>
      <c r="F366" s="10"/>
      <c r="G366" s="10"/>
      <c r="H366" s="10"/>
      <c r="I366" s="10"/>
      <c r="J366" s="10"/>
      <c r="K366" s="10"/>
      <c r="L366" s="10"/>
    </row>
    <row r="367" spans="1:12" s="11" customFormat="1">
      <c r="A367" s="157" t="s">
        <v>387</v>
      </c>
      <c r="B367" s="132" t="s">
        <v>264</v>
      </c>
      <c r="C367" s="132" t="s">
        <v>265</v>
      </c>
      <c r="D367" s="132" t="s">
        <v>266</v>
      </c>
      <c r="E367" s="132" t="s">
        <v>267</v>
      </c>
      <c r="F367" s="10"/>
      <c r="G367" s="10"/>
      <c r="H367" s="10"/>
      <c r="I367" s="10"/>
      <c r="J367" s="10"/>
      <c r="K367" s="10"/>
      <c r="L367" s="10"/>
    </row>
    <row r="368" spans="1:12" s="11" customFormat="1">
      <c r="A368" s="30" t="s">
        <v>388</v>
      </c>
      <c r="B368" s="139">
        <v>20206</v>
      </c>
      <c r="C368" s="172">
        <v>8.3201910605093576E-2</v>
      </c>
      <c r="D368" s="35">
        <v>477062039.10000002</v>
      </c>
      <c r="E368" s="172">
        <v>2.0727494174645082E-2</v>
      </c>
      <c r="F368" s="10"/>
      <c r="G368" s="10"/>
      <c r="H368" s="78"/>
      <c r="I368" s="10"/>
      <c r="J368" s="78"/>
      <c r="K368" s="10"/>
      <c r="L368" s="10"/>
    </row>
    <row r="369" spans="1:12" s="11" customFormat="1">
      <c r="A369" s="30" t="s">
        <v>389</v>
      </c>
      <c r="B369" s="139">
        <v>22512</v>
      </c>
      <c r="C369" s="172">
        <v>9.2697288505486808E-2</v>
      </c>
      <c r="D369" s="35">
        <v>939392122.36000001</v>
      </c>
      <c r="E369" s="172">
        <v>4.0814911160522854E-2</v>
      </c>
      <c r="F369" s="10"/>
      <c r="G369" s="10"/>
      <c r="H369" s="78"/>
      <c r="I369" s="10"/>
      <c r="J369" s="78"/>
      <c r="K369" s="10"/>
      <c r="L369" s="10"/>
    </row>
    <row r="370" spans="1:12" s="11" customFormat="1">
      <c r="A370" s="30" t="s">
        <v>390</v>
      </c>
      <c r="B370" s="139">
        <v>57107</v>
      </c>
      <c r="C370" s="172">
        <v>0.23514854542834202</v>
      </c>
      <c r="D370" s="35">
        <v>3211498337.1500001</v>
      </c>
      <c r="E370" s="172">
        <v>0.13953387110980256</v>
      </c>
      <c r="F370" s="10"/>
      <c r="G370" s="10"/>
      <c r="H370" s="78"/>
      <c r="I370" s="10"/>
      <c r="J370" s="78"/>
      <c r="K370" s="10"/>
      <c r="L370" s="10"/>
    </row>
    <row r="371" spans="1:12" s="11" customFormat="1">
      <c r="A371" s="30" t="s">
        <v>391</v>
      </c>
      <c r="B371" s="139">
        <v>51280</v>
      </c>
      <c r="C371" s="172">
        <v>0.21115480430709682</v>
      </c>
      <c r="D371" s="35">
        <v>4357399131.1800003</v>
      </c>
      <c r="E371" s="172">
        <v>0.18932121549332681</v>
      </c>
      <c r="F371" s="10"/>
      <c r="G371" s="10"/>
      <c r="H371" s="78"/>
      <c r="I371" s="10"/>
      <c r="J371" s="78"/>
      <c r="K371" s="10"/>
      <c r="L371" s="10"/>
    </row>
    <row r="372" spans="1:12" s="11" customFormat="1">
      <c r="A372" s="30" t="s">
        <v>392</v>
      </c>
      <c r="B372" s="139">
        <v>32930</v>
      </c>
      <c r="C372" s="172">
        <v>0.13559531407630068</v>
      </c>
      <c r="D372" s="35">
        <v>3829832368.1500001</v>
      </c>
      <c r="E372" s="172">
        <v>0.16639938120093509</v>
      </c>
      <c r="F372" s="10"/>
      <c r="G372" s="10"/>
      <c r="H372" s="78"/>
      <c r="I372" s="10"/>
      <c r="J372" s="78"/>
      <c r="K372" s="10"/>
      <c r="L372" s="10"/>
    </row>
    <row r="373" spans="1:12" s="11" customFormat="1">
      <c r="A373" s="30" t="s">
        <v>393</v>
      </c>
      <c r="B373" s="139">
        <v>28028</v>
      </c>
      <c r="C373" s="172">
        <v>0.11541043009203023</v>
      </c>
      <c r="D373" s="35">
        <v>4296913170.2799997</v>
      </c>
      <c r="E373" s="172">
        <v>0.18669320844299059</v>
      </c>
      <c r="F373" s="10"/>
      <c r="G373" s="10"/>
      <c r="H373" s="78"/>
      <c r="I373" s="10"/>
      <c r="J373" s="78"/>
      <c r="K373" s="10"/>
      <c r="L373" s="10"/>
    </row>
    <row r="374" spans="1:12" s="11" customFormat="1">
      <c r="A374" s="30" t="s">
        <v>394</v>
      </c>
      <c r="B374" s="139">
        <v>17227</v>
      </c>
      <c r="C374" s="172">
        <v>7.0935331782339253E-2</v>
      </c>
      <c r="D374" s="35">
        <v>3092645024.2800002</v>
      </c>
      <c r="E374" s="172">
        <v>0.13436990678600569</v>
      </c>
      <c r="F374" s="10"/>
      <c r="G374" s="10"/>
      <c r="H374" s="78"/>
      <c r="I374" s="10"/>
      <c r="J374" s="78"/>
      <c r="K374" s="10"/>
      <c r="L374" s="10"/>
    </row>
    <row r="375" spans="1:12" s="11" customFormat="1">
      <c r="A375" s="30" t="s">
        <v>395</v>
      </c>
      <c r="B375" s="139">
        <v>13565</v>
      </c>
      <c r="C375" s="172">
        <v>5.5856375203310618E-2</v>
      </c>
      <c r="D375" s="35">
        <v>2811162917.9000001</v>
      </c>
      <c r="E375" s="172">
        <v>0.12214001163177128</v>
      </c>
      <c r="F375" s="10"/>
      <c r="G375" s="10"/>
      <c r="H375" s="78"/>
      <c r="I375" s="10"/>
      <c r="J375" s="78"/>
      <c r="K375" s="10"/>
      <c r="L375" s="10"/>
    </row>
    <row r="376" spans="1:12" s="11" customFormat="1" ht="12.75" customHeight="1" thickBot="1">
      <c r="A376" s="153" t="s">
        <v>172</v>
      </c>
      <c r="B376" s="159">
        <f>ROUND(SUM(B368:B375),2)</f>
        <v>242855</v>
      </c>
      <c r="C376" s="160">
        <f>ROUND(SUM(C368:C375),2)</f>
        <v>1</v>
      </c>
      <c r="D376" s="162">
        <f>ROUND(SUM(D368:D375),2)</f>
        <v>23015905110.400002</v>
      </c>
      <c r="E376" s="160">
        <f>ROUND(SUM(E368:E375),2)</f>
        <v>1</v>
      </c>
      <c r="F376" s="10"/>
      <c r="G376" s="10"/>
      <c r="H376" s="78"/>
      <c r="I376" s="10"/>
      <c r="J376" s="78"/>
      <c r="K376" s="10"/>
      <c r="L376" s="10"/>
    </row>
    <row r="377" spans="1:12" s="11" customFormat="1" ht="12.75" customHeight="1" thickTop="1">
      <c r="A377" s="10"/>
      <c r="B377" s="10"/>
      <c r="C377" s="10"/>
      <c r="D377" s="10"/>
      <c r="E377" s="10"/>
      <c r="F377" s="10"/>
      <c r="G377" s="10"/>
      <c r="H377" s="78"/>
      <c r="I377" s="10"/>
      <c r="J377" s="78"/>
      <c r="K377" s="10"/>
      <c r="L377" s="10"/>
    </row>
    <row r="378" spans="1:12" s="11" customFormat="1" ht="12.75" customHeight="1">
      <c r="A378" s="157" t="s">
        <v>396</v>
      </c>
      <c r="B378" s="132" t="s">
        <v>264</v>
      </c>
      <c r="C378" s="132" t="s">
        <v>265</v>
      </c>
      <c r="D378" s="132" t="s">
        <v>266</v>
      </c>
      <c r="E378" s="132" t="s">
        <v>267</v>
      </c>
      <c r="F378" s="10"/>
      <c r="G378" s="61" t="s">
        <v>397</v>
      </c>
      <c r="H378" s="78"/>
      <c r="I378" s="10"/>
      <c r="J378" s="78"/>
      <c r="K378" s="10"/>
      <c r="L378" s="10"/>
    </row>
    <row r="379" spans="1:12" s="11" customFormat="1" ht="14.25">
      <c r="A379" s="30" t="s">
        <v>398</v>
      </c>
      <c r="B379" s="139">
        <v>181584</v>
      </c>
      <c r="C379" s="117">
        <v>0.74770542093018466</v>
      </c>
      <c r="D379" s="35">
        <v>17296281009.939999</v>
      </c>
      <c r="E379" s="117">
        <v>0.751492540787565</v>
      </c>
      <c r="F379" s="10"/>
      <c r="G379" s="61" t="s">
        <v>399</v>
      </c>
      <c r="H379" s="78"/>
      <c r="I379" s="10"/>
      <c r="J379" s="78"/>
      <c r="K379" s="10"/>
      <c r="L379" s="10"/>
    </row>
    <row r="380" spans="1:12" s="11" customFormat="1" ht="14.25">
      <c r="A380" s="30" t="s">
        <v>400</v>
      </c>
      <c r="B380" s="139">
        <v>38823</v>
      </c>
      <c r="C380" s="117">
        <v>0.15986082230137325</v>
      </c>
      <c r="D380" s="35">
        <v>4757022947.0900002</v>
      </c>
      <c r="E380" s="117">
        <v>0.20668415707625093</v>
      </c>
      <c r="F380" s="10"/>
      <c r="G380" s="61"/>
      <c r="H380" s="78"/>
      <c r="I380" s="10"/>
      <c r="J380" s="78"/>
      <c r="K380" s="10"/>
      <c r="L380" s="10"/>
    </row>
    <row r="381" spans="1:12" s="11" customFormat="1" ht="12.75" customHeight="1">
      <c r="A381" s="30" t="s">
        <v>401</v>
      </c>
      <c r="B381" s="139">
        <v>1049</v>
      </c>
      <c r="C381" s="117">
        <v>4.3194498774989194E-3</v>
      </c>
      <c r="D381" s="35">
        <v>45531627.079999998</v>
      </c>
      <c r="E381" s="117">
        <v>1.9782679352212834E-3</v>
      </c>
      <c r="F381" s="10"/>
      <c r="G381" s="10"/>
      <c r="H381" s="78"/>
      <c r="I381" s="10"/>
      <c r="J381" s="78"/>
      <c r="K381" s="10"/>
      <c r="L381" s="10"/>
    </row>
    <row r="382" spans="1:12" s="11" customFormat="1">
      <c r="A382" s="30" t="s">
        <v>402</v>
      </c>
      <c r="B382" s="139">
        <v>4209</v>
      </c>
      <c r="C382" s="117">
        <v>1.7331329394082887E-2</v>
      </c>
      <c r="D382" s="35">
        <v>173170860.52000001</v>
      </c>
      <c r="E382" s="117">
        <v>7.5239648273380637E-3</v>
      </c>
      <c r="F382" s="10"/>
      <c r="G382" s="10"/>
      <c r="H382" s="78"/>
      <c r="I382" s="10"/>
      <c r="J382" s="78"/>
      <c r="K382" s="10"/>
      <c r="L382" s="10"/>
    </row>
    <row r="383" spans="1:12" s="11" customFormat="1">
      <c r="A383" s="30" t="s">
        <v>403</v>
      </c>
      <c r="B383" s="139">
        <v>0</v>
      </c>
      <c r="C383" s="117">
        <v>0</v>
      </c>
      <c r="D383" s="35">
        <v>0</v>
      </c>
      <c r="E383" s="117">
        <v>0</v>
      </c>
      <c r="F383" s="10"/>
      <c r="G383" s="10"/>
      <c r="H383" s="78"/>
      <c r="I383" s="10"/>
      <c r="J383" s="78"/>
      <c r="K383" s="10"/>
      <c r="L383" s="10"/>
    </row>
    <row r="384" spans="1:12" s="11" customFormat="1" ht="12.75" customHeight="1">
      <c r="A384" s="30" t="s">
        <v>404</v>
      </c>
      <c r="B384" s="139">
        <v>17190</v>
      </c>
      <c r="C384" s="117">
        <v>7.0782977496860272E-2</v>
      </c>
      <c r="D384" s="35">
        <v>743898665.76999998</v>
      </c>
      <c r="E384" s="117">
        <v>3.2321069373624625E-2</v>
      </c>
      <c r="F384" s="10"/>
      <c r="G384" s="61"/>
      <c r="H384" s="78"/>
      <c r="I384" s="10"/>
      <c r="J384" s="78"/>
      <c r="K384" s="10"/>
      <c r="L384" s="10"/>
    </row>
    <row r="385" spans="1:12" s="11" customFormat="1" ht="12.75" customHeight="1" thickBot="1">
      <c r="A385" s="153" t="s">
        <v>172</v>
      </c>
      <c r="B385" s="159">
        <f>ROUND(SUM(B379:B384),2)</f>
        <v>242855</v>
      </c>
      <c r="C385" s="160">
        <f>ROUND(SUM(C379:C384),2)</f>
        <v>1</v>
      </c>
      <c r="D385" s="162">
        <f>ROUND(SUM(D379:D384),2)</f>
        <v>23015905110.400002</v>
      </c>
      <c r="E385" s="160">
        <f>ROUND(SUM(E379:E384),2)</f>
        <v>1</v>
      </c>
      <c r="F385" s="10"/>
      <c r="G385" s="10"/>
      <c r="H385" s="78"/>
      <c r="I385" s="10"/>
      <c r="J385" s="78"/>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405</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30" t="s">
        <v>406</v>
      </c>
      <c r="B389" s="173" t="s">
        <v>407</v>
      </c>
      <c r="C389" s="173" t="s">
        <v>408</v>
      </c>
      <c r="D389" s="173" t="s">
        <v>409</v>
      </c>
      <c r="E389" s="173" t="s">
        <v>410</v>
      </c>
      <c r="F389" s="173" t="s">
        <v>411</v>
      </c>
      <c r="G389" s="173" t="s">
        <v>412</v>
      </c>
      <c r="H389" s="173" t="s">
        <v>413</v>
      </c>
      <c r="I389" s="173" t="s">
        <v>414</v>
      </c>
      <c r="J389" s="173" t="s">
        <v>415</v>
      </c>
      <c r="K389" s="173" t="s">
        <v>416</v>
      </c>
      <c r="L389" s="173" t="s">
        <v>417</v>
      </c>
    </row>
    <row r="390" spans="1:12" s="11" customFormat="1" ht="12.75" customHeight="1">
      <c r="A390" s="30" t="s">
        <v>418</v>
      </c>
      <c r="B390" s="42">
        <v>38819</v>
      </c>
      <c r="C390" s="42">
        <v>40581</v>
      </c>
      <c r="D390" s="42">
        <v>40935</v>
      </c>
      <c r="E390" s="42">
        <v>40995</v>
      </c>
      <c r="F390" s="42">
        <v>40500</v>
      </c>
      <c r="G390" s="42">
        <v>40500</v>
      </c>
      <c r="H390" s="42">
        <v>40519</v>
      </c>
      <c r="I390" s="42">
        <v>40557</v>
      </c>
      <c r="J390" s="42">
        <v>40602</v>
      </c>
      <c r="K390" s="42">
        <v>40647</v>
      </c>
      <c r="L390" s="42">
        <v>40687</v>
      </c>
    </row>
    <row r="391" spans="1:12" s="11" customFormat="1" ht="12.75" customHeight="1">
      <c r="A391" s="30" t="s">
        <v>419</v>
      </c>
      <c r="B391" s="174" t="s">
        <v>420</v>
      </c>
      <c r="C391" s="174" t="s">
        <v>420</v>
      </c>
      <c r="D391" s="174" t="s">
        <v>420</v>
      </c>
      <c r="E391" s="174" t="s">
        <v>420</v>
      </c>
      <c r="F391" s="29" t="s">
        <v>420</v>
      </c>
      <c r="G391" s="29" t="s">
        <v>420</v>
      </c>
      <c r="H391" s="29" t="s">
        <v>420</v>
      </c>
      <c r="I391" s="29" t="s">
        <v>420</v>
      </c>
      <c r="J391" s="29" t="s">
        <v>420</v>
      </c>
      <c r="K391" s="29" t="s">
        <v>420</v>
      </c>
      <c r="L391" s="29" t="s">
        <v>420</v>
      </c>
    </row>
    <row r="392" spans="1:12" s="11" customFormat="1" ht="12.75" customHeight="1">
      <c r="A392" s="30" t="s">
        <v>421</v>
      </c>
      <c r="B392" s="174" t="s">
        <v>420</v>
      </c>
      <c r="C392" s="174" t="s">
        <v>420</v>
      </c>
      <c r="D392" s="174" t="s">
        <v>420</v>
      </c>
      <c r="E392" s="174" t="s">
        <v>420</v>
      </c>
      <c r="F392" s="29" t="s">
        <v>420</v>
      </c>
      <c r="G392" s="29" t="s">
        <v>420</v>
      </c>
      <c r="H392" s="29" t="s">
        <v>420</v>
      </c>
      <c r="I392" s="29" t="s">
        <v>420</v>
      </c>
      <c r="J392" s="29" t="s">
        <v>420</v>
      </c>
      <c r="K392" s="29" t="s">
        <v>420</v>
      </c>
      <c r="L392" s="29" t="s">
        <v>420</v>
      </c>
    </row>
    <row r="393" spans="1:12" s="11" customFormat="1" ht="12.75" customHeight="1">
      <c r="A393" s="30" t="s">
        <v>422</v>
      </c>
      <c r="B393" s="29" t="s">
        <v>423</v>
      </c>
      <c r="C393" s="29" t="s">
        <v>423</v>
      </c>
      <c r="D393" s="29" t="s">
        <v>423</v>
      </c>
      <c r="E393" s="29" t="s">
        <v>423</v>
      </c>
      <c r="F393" s="174" t="s">
        <v>423</v>
      </c>
      <c r="G393" s="29" t="s">
        <v>423</v>
      </c>
      <c r="H393" s="29" t="s">
        <v>424</v>
      </c>
      <c r="I393" s="29" t="s">
        <v>423</v>
      </c>
      <c r="J393" s="29" t="s">
        <v>425</v>
      </c>
      <c r="K393" s="29" t="s">
        <v>425</v>
      </c>
      <c r="L393" s="29" t="s">
        <v>423</v>
      </c>
    </row>
    <row r="394" spans="1:12" s="11" customFormat="1" ht="12.75" customHeight="1">
      <c r="A394" s="30" t="s">
        <v>426</v>
      </c>
      <c r="B394" s="175">
        <v>1500000000</v>
      </c>
      <c r="C394" s="175">
        <v>250000000</v>
      </c>
      <c r="D394" s="175">
        <v>250000000</v>
      </c>
      <c r="E394" s="175">
        <v>600000000</v>
      </c>
      <c r="F394" s="175">
        <v>100000000</v>
      </c>
      <c r="G394" s="175">
        <v>125000000</v>
      </c>
      <c r="H394" s="175">
        <v>1600000000</v>
      </c>
      <c r="I394" s="175">
        <v>100000000</v>
      </c>
      <c r="J394" s="175">
        <v>1000000000</v>
      </c>
      <c r="K394" s="175">
        <v>1250000000</v>
      </c>
      <c r="L394" s="175">
        <v>100000000</v>
      </c>
    </row>
    <row r="395" spans="1:12" s="11" customFormat="1" ht="12.75" customHeight="1">
      <c r="A395" s="30" t="s">
        <v>427</v>
      </c>
      <c r="B395" s="175">
        <v>1500000000</v>
      </c>
      <c r="C395" s="175">
        <v>250000000</v>
      </c>
      <c r="D395" s="175">
        <v>250000000</v>
      </c>
      <c r="E395" s="175">
        <v>600000000</v>
      </c>
      <c r="F395" s="175">
        <v>100000000</v>
      </c>
      <c r="G395" s="175">
        <v>125000000</v>
      </c>
      <c r="H395" s="175">
        <v>1600000000</v>
      </c>
      <c r="I395" s="175">
        <v>100000000</v>
      </c>
      <c r="J395" s="175">
        <v>1000000000</v>
      </c>
      <c r="K395" s="175">
        <v>1250000000</v>
      </c>
      <c r="L395" s="175">
        <v>100000000</v>
      </c>
    </row>
    <row r="396" spans="1:12" s="11" customFormat="1" ht="12.75" customHeight="1">
      <c r="A396" s="30" t="s">
        <v>428</v>
      </c>
      <c r="B396" s="176">
        <v>1.4293677906262061</v>
      </c>
      <c r="C396" s="176">
        <v>1.1621150493898895</v>
      </c>
      <c r="D396" s="176">
        <v>1.1968880909634949</v>
      </c>
      <c r="E396" s="176">
        <v>1.2011146343807053</v>
      </c>
      <c r="F396" s="177">
        <v>1.1598237067965669</v>
      </c>
      <c r="G396" s="176">
        <v>1.1598237067965669</v>
      </c>
      <c r="H396" s="176">
        <v>9.5630000000000006</v>
      </c>
      <c r="I396" s="176">
        <v>1.1834319526627219</v>
      </c>
      <c r="J396" s="176" t="s">
        <v>26</v>
      </c>
      <c r="K396" s="177" t="s">
        <v>26</v>
      </c>
      <c r="L396" s="177">
        <v>1.1405109489051095</v>
      </c>
    </row>
    <row r="397" spans="1:12" s="11" customFormat="1" ht="12.75" customHeight="1">
      <c r="A397" s="30" t="s">
        <v>429</v>
      </c>
      <c r="B397" s="29" t="s">
        <v>430</v>
      </c>
      <c r="C397" s="29" t="s">
        <v>430</v>
      </c>
      <c r="D397" s="29" t="s">
        <v>430</v>
      </c>
      <c r="E397" s="29" t="s">
        <v>430</v>
      </c>
      <c r="F397" s="174" t="s">
        <v>431</v>
      </c>
      <c r="G397" s="174" t="s">
        <v>431</v>
      </c>
      <c r="H397" s="174" t="s">
        <v>430</v>
      </c>
      <c r="I397" s="174" t="s">
        <v>431</v>
      </c>
      <c r="J397" s="29" t="s">
        <v>430</v>
      </c>
      <c r="K397" s="29" t="s">
        <v>430</v>
      </c>
      <c r="L397" s="29" t="s">
        <v>431</v>
      </c>
    </row>
    <row r="398" spans="1:12" s="11" customFormat="1" ht="12.75" customHeight="1">
      <c r="A398" s="30" t="s">
        <v>432</v>
      </c>
      <c r="B398" s="42">
        <v>44298</v>
      </c>
      <c r="C398" s="42">
        <v>44298</v>
      </c>
      <c r="D398" s="42">
        <v>44298</v>
      </c>
      <c r="E398" s="42">
        <v>44298</v>
      </c>
      <c r="F398" s="42">
        <v>45979</v>
      </c>
      <c r="G398" s="42">
        <v>47805</v>
      </c>
      <c r="H398" s="42">
        <v>44172</v>
      </c>
      <c r="I398" s="42">
        <v>45306</v>
      </c>
      <c r="J398" s="42">
        <v>46083</v>
      </c>
      <c r="K398" s="42">
        <v>44300</v>
      </c>
      <c r="L398" s="42">
        <v>44340</v>
      </c>
    </row>
    <row r="399" spans="1:12" s="11" customFormat="1" ht="12.75" customHeight="1">
      <c r="A399" s="30" t="s">
        <v>433</v>
      </c>
      <c r="B399" s="42">
        <v>44663</v>
      </c>
      <c r="C399" s="42">
        <v>44663</v>
      </c>
      <c r="D399" s="42">
        <v>44663</v>
      </c>
      <c r="E399" s="42">
        <v>44663</v>
      </c>
      <c r="F399" s="42">
        <v>45979</v>
      </c>
      <c r="G399" s="42">
        <v>47805</v>
      </c>
      <c r="H399" s="42">
        <v>44537</v>
      </c>
      <c r="I399" s="42">
        <v>45306</v>
      </c>
      <c r="J399" s="42">
        <v>46448</v>
      </c>
      <c r="K399" s="42">
        <v>44665</v>
      </c>
      <c r="L399" s="42">
        <v>44340</v>
      </c>
    </row>
    <row r="400" spans="1:12" s="11" customFormat="1" ht="12.75" customHeight="1">
      <c r="A400" s="30" t="s">
        <v>434</v>
      </c>
      <c r="B400" s="174" t="s">
        <v>435</v>
      </c>
      <c r="C400" s="174" t="s">
        <v>435</v>
      </c>
      <c r="D400" s="174" t="s">
        <v>435</v>
      </c>
      <c r="E400" s="174" t="s">
        <v>435</v>
      </c>
      <c r="F400" s="174" t="s">
        <v>26</v>
      </c>
      <c r="G400" s="174" t="s">
        <v>26</v>
      </c>
      <c r="H400" s="174" t="s">
        <v>436</v>
      </c>
      <c r="I400" s="174" t="s">
        <v>26</v>
      </c>
      <c r="J400" s="174" t="s">
        <v>437</v>
      </c>
      <c r="K400" s="174" t="s">
        <v>438</v>
      </c>
      <c r="L400" s="174" t="s">
        <v>26</v>
      </c>
    </row>
    <row r="401" spans="1:12" s="11" customFormat="1" ht="12.75" customHeight="1">
      <c r="A401" s="30" t="s">
        <v>439</v>
      </c>
      <c r="B401" s="29" t="s">
        <v>342</v>
      </c>
      <c r="C401" s="29" t="s">
        <v>342</v>
      </c>
      <c r="D401" s="29" t="s">
        <v>342</v>
      </c>
      <c r="E401" s="29" t="s">
        <v>342</v>
      </c>
      <c r="F401" s="174" t="s">
        <v>26</v>
      </c>
      <c r="G401" s="29" t="s">
        <v>26</v>
      </c>
      <c r="H401" s="29" t="s">
        <v>342</v>
      </c>
      <c r="I401" s="29" t="s">
        <v>26</v>
      </c>
      <c r="J401" s="29" t="s">
        <v>342</v>
      </c>
      <c r="K401" s="29" t="s">
        <v>342</v>
      </c>
      <c r="L401" s="29" t="s">
        <v>26</v>
      </c>
    </row>
    <row r="402" spans="1:12" s="11" customFormat="1" ht="12.75" customHeight="1">
      <c r="A402" s="30" t="s">
        <v>440</v>
      </c>
      <c r="B402" s="29" t="s">
        <v>441</v>
      </c>
      <c r="C402" s="29" t="s">
        <v>441</v>
      </c>
      <c r="D402" s="29" t="s">
        <v>441</v>
      </c>
      <c r="E402" s="29" t="s">
        <v>441</v>
      </c>
      <c r="F402" s="174" t="s">
        <v>441</v>
      </c>
      <c r="G402" s="29" t="s">
        <v>441</v>
      </c>
      <c r="H402" s="29" t="s">
        <v>441</v>
      </c>
      <c r="I402" s="29" t="s">
        <v>441</v>
      </c>
      <c r="J402" s="29" t="s">
        <v>441</v>
      </c>
      <c r="K402" s="29" t="s">
        <v>441</v>
      </c>
      <c r="L402" s="29" t="s">
        <v>441</v>
      </c>
    </row>
    <row r="403" spans="1:12" s="11" customFormat="1" ht="12.75" customHeight="1">
      <c r="A403" s="30" t="s">
        <v>442</v>
      </c>
      <c r="B403" s="178" t="s">
        <v>443</v>
      </c>
      <c r="C403" s="178" t="s">
        <v>443</v>
      </c>
      <c r="D403" s="178" t="s">
        <v>443</v>
      </c>
      <c r="E403" s="178" t="s">
        <v>443</v>
      </c>
      <c r="F403" s="178" t="s">
        <v>444</v>
      </c>
      <c r="G403" s="178" t="s">
        <v>444</v>
      </c>
      <c r="H403" s="178" t="s">
        <v>445</v>
      </c>
      <c r="I403" s="178" t="s">
        <v>446</v>
      </c>
      <c r="J403" s="178" t="s">
        <v>447</v>
      </c>
      <c r="K403" s="178" t="s">
        <v>448</v>
      </c>
      <c r="L403" s="178" t="s">
        <v>449</v>
      </c>
    </row>
    <row r="404" spans="1:12" s="11" customFormat="1" ht="12.75" customHeight="1">
      <c r="A404" s="30" t="s">
        <v>450</v>
      </c>
      <c r="B404" s="43">
        <v>4.2500000000000003E-2</v>
      </c>
      <c r="C404" s="43">
        <v>4.2500000000000003E-2</v>
      </c>
      <c r="D404" s="43">
        <v>4.2500000000000003E-2</v>
      </c>
      <c r="E404" s="43">
        <v>4.2500000000000003E-2</v>
      </c>
      <c r="F404" s="179">
        <v>4.1250000000000002E-2</v>
      </c>
      <c r="G404" s="43">
        <v>4.2500000000000003E-2</v>
      </c>
      <c r="H404" s="43">
        <v>5.425E-2</v>
      </c>
      <c r="I404" s="43">
        <v>4.6249999999999999E-2</v>
      </c>
      <c r="J404" s="43">
        <v>5.7500000000000002E-2</v>
      </c>
      <c r="K404" s="43">
        <v>5.1249999999999997E-2</v>
      </c>
      <c r="L404" s="43">
        <v>4.6362500000000001E-2</v>
      </c>
    </row>
    <row r="405" spans="1:12" s="11" customFormat="1" ht="12.75" customHeight="1">
      <c r="A405" s="30" t="s">
        <v>451</v>
      </c>
      <c r="B405" s="179" t="s">
        <v>452</v>
      </c>
      <c r="C405" s="179" t="s">
        <v>453</v>
      </c>
      <c r="D405" s="179" t="s">
        <v>452</v>
      </c>
      <c r="E405" s="179" t="s">
        <v>452</v>
      </c>
      <c r="F405" s="179" t="s">
        <v>26</v>
      </c>
      <c r="G405" s="179" t="s">
        <v>26</v>
      </c>
      <c r="H405" s="179" t="s">
        <v>454</v>
      </c>
      <c r="I405" s="179" t="s">
        <v>26</v>
      </c>
      <c r="J405" s="179" t="s">
        <v>455</v>
      </c>
      <c r="K405" s="179" t="s">
        <v>456</v>
      </c>
      <c r="L405" s="179" t="s">
        <v>26</v>
      </c>
    </row>
    <row r="406" spans="1:12" s="11" customFormat="1" ht="12.75" customHeight="1">
      <c r="A406" s="30" t="s">
        <v>457</v>
      </c>
      <c r="B406" s="29" t="s">
        <v>458</v>
      </c>
      <c r="C406" s="174" t="s">
        <v>459</v>
      </c>
      <c r="D406" s="174" t="s">
        <v>459</v>
      </c>
      <c r="E406" s="174" t="s">
        <v>459</v>
      </c>
      <c r="F406" s="174" t="s">
        <v>459</v>
      </c>
      <c r="G406" s="174" t="s">
        <v>459</v>
      </c>
      <c r="H406" s="174" t="s">
        <v>459</v>
      </c>
      <c r="I406" s="174" t="s">
        <v>459</v>
      </c>
      <c r="J406" s="29" t="s">
        <v>459</v>
      </c>
      <c r="K406" s="29" t="s">
        <v>459</v>
      </c>
      <c r="L406" s="29" t="s">
        <v>459</v>
      </c>
    </row>
    <row r="407" spans="1:12" s="11" customFormat="1" ht="12.75" customHeight="1">
      <c r="A407" s="30" t="s">
        <v>460</v>
      </c>
      <c r="B407" s="29" t="s">
        <v>425</v>
      </c>
      <c r="C407" s="29" t="s">
        <v>425</v>
      </c>
      <c r="D407" s="29" t="s">
        <v>425</v>
      </c>
      <c r="E407" s="29" t="s">
        <v>425</v>
      </c>
      <c r="F407" s="174" t="s">
        <v>425</v>
      </c>
      <c r="G407" s="29" t="s">
        <v>425</v>
      </c>
      <c r="H407" s="29" t="s">
        <v>425</v>
      </c>
      <c r="I407" s="29" t="s">
        <v>425</v>
      </c>
      <c r="J407" s="29" t="s">
        <v>425</v>
      </c>
      <c r="K407" s="29" t="s">
        <v>425</v>
      </c>
      <c r="L407" s="29" t="s">
        <v>425</v>
      </c>
    </row>
    <row r="408" spans="1:12" s="11" customFormat="1" ht="12.75" customHeight="1">
      <c r="A408" s="30" t="s">
        <v>461</v>
      </c>
      <c r="B408" s="175">
        <v>1049414999.9999999</v>
      </c>
      <c r="C408" s="175">
        <v>215125000</v>
      </c>
      <c r="D408" s="175">
        <v>208875000</v>
      </c>
      <c r="E408" s="175">
        <v>499536000</v>
      </c>
      <c r="F408" s="180">
        <v>86220000</v>
      </c>
      <c r="G408" s="175">
        <v>107775000</v>
      </c>
      <c r="H408" s="175">
        <v>167311513.1234968</v>
      </c>
      <c r="I408" s="175">
        <v>84500000</v>
      </c>
      <c r="J408" s="175">
        <v>1000000000</v>
      </c>
      <c r="K408" s="175">
        <v>1250000000</v>
      </c>
      <c r="L408" s="175">
        <v>87680000</v>
      </c>
    </row>
    <row r="409" spans="1:12" s="11" customFormat="1" ht="12.75" customHeight="1">
      <c r="A409" s="30" t="s">
        <v>462</v>
      </c>
      <c r="B409" s="42">
        <v>44663</v>
      </c>
      <c r="C409" s="42">
        <v>44663</v>
      </c>
      <c r="D409" s="42">
        <v>44663</v>
      </c>
      <c r="E409" s="42">
        <v>44663</v>
      </c>
      <c r="F409" s="181">
        <v>45979</v>
      </c>
      <c r="G409" s="42">
        <v>47805</v>
      </c>
      <c r="H409" s="42">
        <v>44537</v>
      </c>
      <c r="I409" s="42">
        <v>45306</v>
      </c>
      <c r="J409" s="42">
        <v>46448</v>
      </c>
      <c r="K409" s="42">
        <v>44665</v>
      </c>
      <c r="L409" s="42">
        <v>44340</v>
      </c>
    </row>
    <row r="410" spans="1:12" s="11" customFormat="1" ht="12.75" customHeight="1">
      <c r="A410" s="30" t="s">
        <v>58</v>
      </c>
      <c r="B410" s="43">
        <v>4.2500000000000003E-2</v>
      </c>
      <c r="C410" s="43">
        <v>4.2500000000000003E-2</v>
      </c>
      <c r="D410" s="43">
        <v>4.2500000000000003E-2</v>
      </c>
      <c r="E410" s="43">
        <v>4.2500000000000003E-2</v>
      </c>
      <c r="F410" s="179">
        <v>4.1250000000000002E-2</v>
      </c>
      <c r="G410" s="43">
        <v>4.2500000000000003E-2</v>
      </c>
      <c r="H410" s="43">
        <v>5.425E-2</v>
      </c>
      <c r="I410" s="43">
        <v>4.6249999999999999E-2</v>
      </c>
      <c r="J410" s="43">
        <v>5.7500000000000002E-2</v>
      </c>
      <c r="K410" s="43">
        <v>5.1249999999999997E-2</v>
      </c>
      <c r="L410" s="43">
        <v>4.6362500000000001E-2</v>
      </c>
    </row>
    <row r="411" spans="1:12" s="11" customFormat="1" ht="12.75" customHeight="1">
      <c r="A411" s="30" t="s">
        <v>59</v>
      </c>
      <c r="B411" s="179" t="s">
        <v>463</v>
      </c>
      <c r="C411" s="179" t="s">
        <v>464</v>
      </c>
      <c r="D411" s="179" t="s">
        <v>465</v>
      </c>
      <c r="E411" s="179" t="s">
        <v>466</v>
      </c>
      <c r="F411" s="179" t="s">
        <v>467</v>
      </c>
      <c r="G411" s="179" t="s">
        <v>468</v>
      </c>
      <c r="H411" s="179" t="s">
        <v>469</v>
      </c>
      <c r="I411" s="179" t="s">
        <v>470</v>
      </c>
      <c r="J411" s="179" t="s">
        <v>471</v>
      </c>
      <c r="K411" s="43" t="s">
        <v>472</v>
      </c>
      <c r="L411" s="43" t="s">
        <v>473</v>
      </c>
    </row>
    <row r="412" spans="1:12" s="11" customFormat="1" ht="12.75" customHeight="1">
      <c r="A412" s="30" t="s">
        <v>62</v>
      </c>
      <c r="B412" s="175">
        <f>B40+B50+B60</f>
        <v>481038549.28999996</v>
      </c>
      <c r="C412" s="182" t="s">
        <v>23</v>
      </c>
      <c r="D412" s="182" t="s">
        <v>23</v>
      </c>
      <c r="E412" s="182" t="s">
        <v>23</v>
      </c>
      <c r="F412" s="183" t="s">
        <v>23</v>
      </c>
      <c r="G412" s="182" t="s">
        <v>23</v>
      </c>
      <c r="H412" s="182" t="s">
        <v>23</v>
      </c>
      <c r="I412" s="182" t="s">
        <v>23</v>
      </c>
      <c r="J412" s="182" t="s">
        <v>23</v>
      </c>
      <c r="K412" s="182" t="s">
        <v>23</v>
      </c>
      <c r="L412" s="182" t="s">
        <v>23</v>
      </c>
    </row>
    <row r="413" spans="1:12" s="11" customFormat="1" ht="12.75" customHeight="1">
      <c r="A413" s="53"/>
      <c r="B413" s="75"/>
      <c r="C413" s="75"/>
      <c r="D413" s="75"/>
      <c r="E413" s="75"/>
      <c r="F413" s="10"/>
      <c r="G413" s="10"/>
      <c r="H413" s="10"/>
      <c r="I413" s="10"/>
    </row>
    <row r="414" spans="1:12" s="11" customFormat="1" ht="12.75" customHeight="1">
      <c r="A414" s="30" t="s">
        <v>406</v>
      </c>
      <c r="B414" s="173" t="s">
        <v>474</v>
      </c>
      <c r="C414" s="173" t="s">
        <v>475</v>
      </c>
      <c r="D414" s="173" t="s">
        <v>476</v>
      </c>
      <c r="E414" s="173" t="s">
        <v>477</v>
      </c>
      <c r="F414" s="173" t="s">
        <v>478</v>
      </c>
      <c r="G414" s="173" t="s">
        <v>479</v>
      </c>
      <c r="H414" s="173" t="s">
        <v>480</v>
      </c>
      <c r="I414" s="173" t="s">
        <v>481</v>
      </c>
      <c r="J414" s="173" t="s">
        <v>482</v>
      </c>
      <c r="K414" s="173" t="s">
        <v>483</v>
      </c>
      <c r="L414" s="173" t="s">
        <v>484</v>
      </c>
    </row>
    <row r="415" spans="1:12" s="11" customFormat="1" ht="12.75" customHeight="1">
      <c r="A415" s="30" t="s">
        <v>418</v>
      </c>
      <c r="B415" s="42">
        <v>40882</v>
      </c>
      <c r="C415" s="42">
        <v>40886</v>
      </c>
      <c r="D415" s="42">
        <v>40913</v>
      </c>
      <c r="E415" s="42">
        <v>40912</v>
      </c>
      <c r="F415" s="42">
        <v>40954</v>
      </c>
      <c r="G415" s="42">
        <v>40955</v>
      </c>
      <c r="H415" s="42">
        <v>40989</v>
      </c>
      <c r="I415" s="42">
        <v>40991</v>
      </c>
      <c r="J415" s="42">
        <v>41011</v>
      </c>
      <c r="K415" s="42">
        <v>41012</v>
      </c>
      <c r="L415" s="42">
        <v>41015</v>
      </c>
    </row>
    <row r="416" spans="1:12" s="11" customFormat="1" ht="12.75" customHeight="1">
      <c r="A416" s="30" t="s">
        <v>419</v>
      </c>
      <c r="B416" s="29" t="s">
        <v>420</v>
      </c>
      <c r="C416" s="29" t="s">
        <v>420</v>
      </c>
      <c r="D416" s="29" t="s">
        <v>420</v>
      </c>
      <c r="E416" s="29" t="s">
        <v>420</v>
      </c>
      <c r="F416" s="29" t="s">
        <v>420</v>
      </c>
      <c r="G416" s="29" t="s">
        <v>420</v>
      </c>
      <c r="H416" s="29" t="s">
        <v>420</v>
      </c>
      <c r="I416" s="29" t="s">
        <v>420</v>
      </c>
      <c r="J416" s="29" t="s">
        <v>420</v>
      </c>
      <c r="K416" s="29" t="s">
        <v>420</v>
      </c>
      <c r="L416" s="29" t="s">
        <v>420</v>
      </c>
    </row>
    <row r="417" spans="1:12" s="11" customFormat="1" ht="12.75" customHeight="1">
      <c r="A417" s="30" t="s">
        <v>421</v>
      </c>
      <c r="B417" s="29" t="s">
        <v>420</v>
      </c>
      <c r="C417" s="29" t="s">
        <v>420</v>
      </c>
      <c r="D417" s="29" t="s">
        <v>420</v>
      </c>
      <c r="E417" s="29" t="s">
        <v>420</v>
      </c>
      <c r="F417" s="29" t="s">
        <v>420</v>
      </c>
      <c r="G417" s="29" t="s">
        <v>420</v>
      </c>
      <c r="H417" s="29" t="s">
        <v>420</v>
      </c>
      <c r="I417" s="29" t="s">
        <v>420</v>
      </c>
      <c r="J417" s="29" t="s">
        <v>420</v>
      </c>
      <c r="K417" s="29" t="s">
        <v>420</v>
      </c>
      <c r="L417" s="29" t="s">
        <v>420</v>
      </c>
    </row>
    <row r="418" spans="1:12" s="11" customFormat="1" ht="12.75" customHeight="1">
      <c r="A418" s="30" t="s">
        <v>422</v>
      </c>
      <c r="B418" s="29" t="s">
        <v>423</v>
      </c>
      <c r="C418" s="174" t="s">
        <v>423</v>
      </c>
      <c r="D418" s="29" t="s">
        <v>423</v>
      </c>
      <c r="E418" s="29" t="s">
        <v>423</v>
      </c>
      <c r="F418" s="29" t="s">
        <v>423</v>
      </c>
      <c r="G418" s="29" t="s">
        <v>425</v>
      </c>
      <c r="H418" s="29" t="s">
        <v>423</v>
      </c>
      <c r="I418" s="29" t="s">
        <v>425</v>
      </c>
      <c r="J418" s="174" t="s">
        <v>423</v>
      </c>
      <c r="K418" s="29" t="s">
        <v>423</v>
      </c>
      <c r="L418" s="174" t="s">
        <v>423</v>
      </c>
    </row>
    <row r="419" spans="1:12" s="11" customFormat="1" ht="12.75" customHeight="1">
      <c r="A419" s="30" t="s">
        <v>426</v>
      </c>
      <c r="B419" s="175">
        <v>53000000</v>
      </c>
      <c r="C419" s="175">
        <v>100000000</v>
      </c>
      <c r="D419" s="175">
        <v>30000000</v>
      </c>
      <c r="E419" s="175">
        <v>30000000</v>
      </c>
      <c r="F419" s="175">
        <v>88000000</v>
      </c>
      <c r="G419" s="175">
        <v>750000000</v>
      </c>
      <c r="H419" s="175">
        <v>47000000</v>
      </c>
      <c r="I419" s="175">
        <v>75000000</v>
      </c>
      <c r="J419" s="175">
        <v>127000000</v>
      </c>
      <c r="K419" s="175">
        <v>75000000</v>
      </c>
      <c r="L419" s="175">
        <v>108000000</v>
      </c>
    </row>
    <row r="420" spans="1:12" s="11" customFormat="1" ht="12.75" customHeight="1">
      <c r="A420" s="30" t="s">
        <v>427</v>
      </c>
      <c r="B420" s="175">
        <v>53000000</v>
      </c>
      <c r="C420" s="175">
        <v>100000000</v>
      </c>
      <c r="D420" s="175">
        <v>30000000</v>
      </c>
      <c r="E420" s="175">
        <v>30000000</v>
      </c>
      <c r="F420" s="175">
        <v>88000000</v>
      </c>
      <c r="G420" s="175">
        <v>750000000</v>
      </c>
      <c r="H420" s="175">
        <v>47000000</v>
      </c>
      <c r="I420" s="175">
        <v>75000000</v>
      </c>
      <c r="J420" s="175">
        <v>127000000</v>
      </c>
      <c r="K420" s="175">
        <v>75000000</v>
      </c>
      <c r="L420" s="175">
        <v>108000000</v>
      </c>
    </row>
    <row r="421" spans="1:12" s="11" customFormat="1" ht="12.75" customHeight="1">
      <c r="A421" s="30" t="s">
        <v>428</v>
      </c>
      <c r="B421" s="177">
        <v>1.1664528169835531</v>
      </c>
      <c r="C421" s="177">
        <v>1.1614401858304297</v>
      </c>
      <c r="D421" s="176">
        <v>1.1820330969267139</v>
      </c>
      <c r="E421" s="176">
        <v>1.195457262402869</v>
      </c>
      <c r="F421" s="176">
        <v>1.2026458208057726</v>
      </c>
      <c r="G421" s="176" t="s">
        <v>26</v>
      </c>
      <c r="H421" s="176">
        <v>1.1973180076628351</v>
      </c>
      <c r="I421" s="176" t="s">
        <v>26</v>
      </c>
      <c r="J421" s="177">
        <v>1.2049644535486204</v>
      </c>
      <c r="K421" s="176">
        <v>1.2012012012012012</v>
      </c>
      <c r="L421" s="177">
        <v>1.2012012012012012</v>
      </c>
    </row>
    <row r="422" spans="1:12" s="11" customFormat="1" ht="12.75" customHeight="1">
      <c r="A422" s="30" t="s">
        <v>429</v>
      </c>
      <c r="B422" s="29" t="s">
        <v>431</v>
      </c>
      <c r="C422" s="174" t="s">
        <v>431</v>
      </c>
      <c r="D422" s="174" t="s">
        <v>431</v>
      </c>
      <c r="E422" s="174" t="s">
        <v>431</v>
      </c>
      <c r="F422" s="174" t="s">
        <v>431</v>
      </c>
      <c r="G422" s="174" t="s">
        <v>430</v>
      </c>
      <c r="H422" s="174" t="s">
        <v>431</v>
      </c>
      <c r="I422" s="174" t="s">
        <v>430</v>
      </c>
      <c r="J422" s="174" t="s">
        <v>431</v>
      </c>
      <c r="K422" s="174" t="s">
        <v>431</v>
      </c>
      <c r="L422" s="174" t="s">
        <v>431</v>
      </c>
    </row>
    <row r="423" spans="1:12" s="11" customFormat="1" ht="12.75" customHeight="1">
      <c r="A423" s="30" t="s">
        <v>432</v>
      </c>
      <c r="B423" s="42">
        <v>46377</v>
      </c>
      <c r="C423" s="42">
        <v>46365</v>
      </c>
      <c r="D423" s="42">
        <v>46392</v>
      </c>
      <c r="E423" s="42">
        <v>46391</v>
      </c>
      <c r="F423" s="42">
        <v>48250</v>
      </c>
      <c r="G423" s="42">
        <v>47165</v>
      </c>
      <c r="H423" s="42">
        <v>46458</v>
      </c>
      <c r="I423" s="42">
        <v>46469</v>
      </c>
      <c r="J423" s="42">
        <v>44663</v>
      </c>
      <c r="K423" s="42">
        <v>45029</v>
      </c>
      <c r="L423" s="42">
        <v>47589</v>
      </c>
    </row>
    <row r="424" spans="1:12" s="11" customFormat="1" ht="12.75" customHeight="1">
      <c r="A424" s="30" t="s">
        <v>433</v>
      </c>
      <c r="B424" s="42">
        <v>46377</v>
      </c>
      <c r="C424" s="42">
        <v>46365</v>
      </c>
      <c r="D424" s="42">
        <v>46392</v>
      </c>
      <c r="E424" s="42">
        <v>46391</v>
      </c>
      <c r="F424" s="42">
        <v>48250</v>
      </c>
      <c r="G424" s="42">
        <v>47530</v>
      </c>
      <c r="H424" s="42">
        <v>46458</v>
      </c>
      <c r="I424" s="42">
        <v>46835</v>
      </c>
      <c r="J424" s="42">
        <v>44663</v>
      </c>
      <c r="K424" s="42">
        <v>45029</v>
      </c>
      <c r="L424" s="42">
        <v>47589</v>
      </c>
    </row>
    <row r="425" spans="1:12" s="11" customFormat="1" ht="12.75" customHeight="1">
      <c r="A425" s="30" t="s">
        <v>434</v>
      </c>
      <c r="B425" s="174" t="s">
        <v>26</v>
      </c>
      <c r="C425" s="174" t="s">
        <v>26</v>
      </c>
      <c r="D425" s="174" t="s">
        <v>26</v>
      </c>
      <c r="E425" s="174" t="s">
        <v>26</v>
      </c>
      <c r="F425" s="174" t="s">
        <v>26</v>
      </c>
      <c r="G425" s="174" t="s">
        <v>485</v>
      </c>
      <c r="H425" s="174" t="s">
        <v>26</v>
      </c>
      <c r="I425" s="174" t="s">
        <v>486</v>
      </c>
      <c r="J425" s="29" t="s">
        <v>26</v>
      </c>
      <c r="K425" s="174" t="s">
        <v>26</v>
      </c>
      <c r="L425" s="29" t="s">
        <v>26</v>
      </c>
    </row>
    <row r="426" spans="1:12" s="11" customFormat="1" ht="12.75" customHeight="1">
      <c r="A426" s="30" t="s">
        <v>439</v>
      </c>
      <c r="B426" s="29" t="s">
        <v>26</v>
      </c>
      <c r="C426" s="174" t="s">
        <v>26</v>
      </c>
      <c r="D426" s="174" t="s">
        <v>26</v>
      </c>
      <c r="E426" s="174" t="s">
        <v>26</v>
      </c>
      <c r="F426" s="174" t="s">
        <v>26</v>
      </c>
      <c r="G426" s="174" t="s">
        <v>342</v>
      </c>
      <c r="H426" s="174" t="s">
        <v>26</v>
      </c>
      <c r="I426" s="174" t="s">
        <v>342</v>
      </c>
      <c r="J426" s="174" t="s">
        <v>26</v>
      </c>
      <c r="K426" s="174" t="s">
        <v>26</v>
      </c>
      <c r="L426" s="174" t="s">
        <v>26</v>
      </c>
    </row>
    <row r="427" spans="1:12" s="11" customFormat="1" ht="12.75" customHeight="1">
      <c r="A427" s="30" t="s">
        <v>440</v>
      </c>
      <c r="B427" s="29" t="s">
        <v>441</v>
      </c>
      <c r="C427" s="29" t="s">
        <v>441</v>
      </c>
      <c r="D427" s="29" t="s">
        <v>441</v>
      </c>
      <c r="E427" s="29" t="s">
        <v>441</v>
      </c>
      <c r="F427" s="29" t="s">
        <v>441</v>
      </c>
      <c r="G427" s="29" t="s">
        <v>441</v>
      </c>
      <c r="H427" s="29" t="s">
        <v>441</v>
      </c>
      <c r="I427" s="29" t="s">
        <v>487</v>
      </c>
      <c r="J427" s="29" t="s">
        <v>441</v>
      </c>
      <c r="K427" s="29" t="s">
        <v>441</v>
      </c>
      <c r="L427" s="29" t="s">
        <v>441</v>
      </c>
    </row>
    <row r="428" spans="1:12" s="11" customFormat="1" ht="12.75" customHeight="1">
      <c r="A428" s="30" t="s">
        <v>442</v>
      </c>
      <c r="B428" s="178" t="s">
        <v>488</v>
      </c>
      <c r="C428" s="178" t="s">
        <v>489</v>
      </c>
      <c r="D428" s="178" t="s">
        <v>490</v>
      </c>
      <c r="E428" s="178" t="s">
        <v>491</v>
      </c>
      <c r="F428" s="178" t="s">
        <v>492</v>
      </c>
      <c r="G428" s="178" t="s">
        <v>493</v>
      </c>
      <c r="H428" s="178" t="s">
        <v>494</v>
      </c>
      <c r="I428" s="178" t="s">
        <v>495</v>
      </c>
      <c r="J428" s="178" t="s">
        <v>443</v>
      </c>
      <c r="K428" s="178" t="s">
        <v>496</v>
      </c>
      <c r="L428" s="178" t="s">
        <v>497</v>
      </c>
    </row>
    <row r="429" spans="1:12" s="11" customFormat="1" ht="12.75" customHeight="1">
      <c r="A429" s="30" t="s">
        <v>450</v>
      </c>
      <c r="B429" s="43">
        <v>4.53E-2</v>
      </c>
      <c r="C429" s="43">
        <v>4.5999999999999999E-2</v>
      </c>
      <c r="D429" s="43">
        <v>4.3400000000000001E-2</v>
      </c>
      <c r="E429" s="43">
        <v>4.3400000000000001E-2</v>
      </c>
      <c r="F429" s="43">
        <v>4.3700000000000003E-2</v>
      </c>
      <c r="G429" s="43">
        <v>5.2499999999999998E-2</v>
      </c>
      <c r="H429" s="43">
        <v>0.04</v>
      </c>
      <c r="I429" s="43" t="s">
        <v>498</v>
      </c>
      <c r="J429" s="43">
        <v>3.2899999999999999E-2</v>
      </c>
      <c r="K429" s="43">
        <v>3.4200000000000001E-2</v>
      </c>
      <c r="L429" s="43">
        <v>3.7499999999999999E-2</v>
      </c>
    </row>
    <row r="430" spans="1:12" s="11" customFormat="1" ht="12.75" customHeight="1">
      <c r="A430" s="30" t="s">
        <v>451</v>
      </c>
      <c r="B430" s="179" t="s">
        <v>26</v>
      </c>
      <c r="C430" s="179" t="s">
        <v>26</v>
      </c>
      <c r="D430" s="179" t="s">
        <v>26</v>
      </c>
      <c r="E430" s="179" t="s">
        <v>26</v>
      </c>
      <c r="F430" s="179" t="s">
        <v>26</v>
      </c>
      <c r="G430" s="179" t="s">
        <v>499</v>
      </c>
      <c r="H430" s="179" t="s">
        <v>26</v>
      </c>
      <c r="I430" s="179" t="s">
        <v>500</v>
      </c>
      <c r="J430" s="179" t="s">
        <v>26</v>
      </c>
      <c r="K430" s="179" t="s">
        <v>26</v>
      </c>
      <c r="L430" s="179" t="s">
        <v>26</v>
      </c>
    </row>
    <row r="431" spans="1:12" s="11" customFormat="1" ht="12.75" customHeight="1">
      <c r="A431" s="30" t="s">
        <v>457</v>
      </c>
      <c r="B431" s="29" t="s">
        <v>459</v>
      </c>
      <c r="C431" s="29" t="s">
        <v>459</v>
      </c>
      <c r="D431" s="29" t="s">
        <v>459</v>
      </c>
      <c r="E431" s="29" t="s">
        <v>459</v>
      </c>
      <c r="F431" s="174" t="s">
        <v>459</v>
      </c>
      <c r="G431" s="29" t="s">
        <v>459</v>
      </c>
      <c r="H431" s="29" t="s">
        <v>459</v>
      </c>
      <c r="I431" s="29" t="s">
        <v>26</v>
      </c>
      <c r="J431" s="29" t="s">
        <v>459</v>
      </c>
      <c r="K431" s="29" t="s">
        <v>459</v>
      </c>
      <c r="L431" s="29" t="s">
        <v>459</v>
      </c>
    </row>
    <row r="432" spans="1:12" s="11" customFormat="1" ht="12.75" customHeight="1">
      <c r="A432" s="30" t="s">
        <v>460</v>
      </c>
      <c r="B432" s="29" t="s">
        <v>425</v>
      </c>
      <c r="C432" s="29" t="s">
        <v>425</v>
      </c>
      <c r="D432" s="29" t="s">
        <v>425</v>
      </c>
      <c r="E432" s="29" t="s">
        <v>425</v>
      </c>
      <c r="F432" s="29" t="s">
        <v>425</v>
      </c>
      <c r="G432" s="29" t="s">
        <v>425</v>
      </c>
      <c r="H432" s="29" t="s">
        <v>425</v>
      </c>
      <c r="I432" s="29" t="s">
        <v>26</v>
      </c>
      <c r="J432" s="29" t="s">
        <v>425</v>
      </c>
      <c r="K432" s="29" t="s">
        <v>425</v>
      </c>
      <c r="L432" s="29" t="s">
        <v>425</v>
      </c>
    </row>
    <row r="433" spans="1:12" s="11" customFormat="1" ht="12.75" customHeight="1">
      <c r="A433" s="30" t="s">
        <v>461</v>
      </c>
      <c r="B433" s="175">
        <v>45436900</v>
      </c>
      <c r="C433" s="175">
        <v>86100000</v>
      </c>
      <c r="D433" s="175">
        <v>25380000</v>
      </c>
      <c r="E433" s="175">
        <v>25095000.000000004</v>
      </c>
      <c r="F433" s="175">
        <v>73172000</v>
      </c>
      <c r="G433" s="175">
        <v>750000000</v>
      </c>
      <c r="H433" s="175">
        <v>39254400</v>
      </c>
      <c r="I433" s="175" t="s">
        <v>26</v>
      </c>
      <c r="J433" s="175">
        <v>105397300</v>
      </c>
      <c r="K433" s="175">
        <v>62437500</v>
      </c>
      <c r="L433" s="175">
        <v>89910000</v>
      </c>
    </row>
    <row r="434" spans="1:12" s="11" customFormat="1" ht="12.75" customHeight="1">
      <c r="A434" s="30" t="s">
        <v>462</v>
      </c>
      <c r="B434" s="42">
        <v>46377</v>
      </c>
      <c r="C434" s="42">
        <v>46365</v>
      </c>
      <c r="D434" s="42">
        <v>46392</v>
      </c>
      <c r="E434" s="42">
        <v>46391</v>
      </c>
      <c r="F434" s="42">
        <v>48250</v>
      </c>
      <c r="G434" s="42">
        <v>47530</v>
      </c>
      <c r="H434" s="42">
        <v>46458</v>
      </c>
      <c r="I434" s="42" t="s">
        <v>26</v>
      </c>
      <c r="J434" s="42">
        <v>44663</v>
      </c>
      <c r="K434" s="42">
        <v>45029</v>
      </c>
      <c r="L434" s="42">
        <v>47589</v>
      </c>
    </row>
    <row r="435" spans="1:12" s="11" customFormat="1" ht="12.75" customHeight="1">
      <c r="A435" s="30" t="s">
        <v>58</v>
      </c>
      <c r="B435" s="43">
        <v>4.53E-2</v>
      </c>
      <c r="C435" s="43">
        <v>4.5999999999999999E-2</v>
      </c>
      <c r="D435" s="43">
        <v>4.3400000000000001E-2</v>
      </c>
      <c r="E435" s="43">
        <v>4.3400000000000001E-2</v>
      </c>
      <c r="F435" s="43">
        <v>4.3700000000000003E-2</v>
      </c>
      <c r="G435" s="43">
        <v>5.2499999999999998E-2</v>
      </c>
      <c r="H435" s="43">
        <v>0.04</v>
      </c>
      <c r="I435" s="43" t="s">
        <v>26</v>
      </c>
      <c r="J435" s="43">
        <v>3.2899999999999999E-2</v>
      </c>
      <c r="K435" s="43">
        <v>3.4200000000000001E-2</v>
      </c>
      <c r="L435" s="43">
        <v>3.7499999999999999E-2</v>
      </c>
    </row>
    <row r="436" spans="1:12" s="11" customFormat="1" ht="12.75" customHeight="1">
      <c r="A436" s="30" t="s">
        <v>59</v>
      </c>
      <c r="B436" s="43" t="s">
        <v>501</v>
      </c>
      <c r="C436" s="179" t="s">
        <v>502</v>
      </c>
      <c r="D436" s="179" t="s">
        <v>503</v>
      </c>
      <c r="E436" s="179" t="s">
        <v>504</v>
      </c>
      <c r="F436" s="179" t="s">
        <v>505</v>
      </c>
      <c r="G436" s="179" t="s">
        <v>506</v>
      </c>
      <c r="H436" s="179" t="s">
        <v>507</v>
      </c>
      <c r="I436" s="179" t="s">
        <v>26</v>
      </c>
      <c r="J436" s="179" t="s">
        <v>508</v>
      </c>
      <c r="K436" s="179" t="s">
        <v>509</v>
      </c>
      <c r="L436" s="179" t="s">
        <v>510</v>
      </c>
    </row>
    <row r="437" spans="1:12" s="11" customFormat="1" ht="12.75" customHeight="1">
      <c r="A437" s="30" t="s">
        <v>62</v>
      </c>
      <c r="B437" s="182" t="s">
        <v>23</v>
      </c>
      <c r="C437" s="182" t="s">
        <v>23</v>
      </c>
      <c r="D437" s="182" t="s">
        <v>23</v>
      </c>
      <c r="E437" s="182" t="s">
        <v>23</v>
      </c>
      <c r="F437" s="182" t="s">
        <v>23</v>
      </c>
      <c r="G437" s="182" t="s">
        <v>23</v>
      </c>
      <c r="H437" s="182" t="s">
        <v>23</v>
      </c>
      <c r="I437" s="182" t="s">
        <v>26</v>
      </c>
      <c r="J437" s="182" t="s">
        <v>23</v>
      </c>
      <c r="K437" s="182" t="s">
        <v>23</v>
      </c>
      <c r="L437" s="182" t="s">
        <v>23</v>
      </c>
    </row>
    <row r="438" spans="1:12" s="11" customFormat="1" ht="12.75" customHeight="1">
      <c r="A438" s="53"/>
      <c r="B438" s="75"/>
      <c r="C438" s="75"/>
      <c r="D438" s="75"/>
      <c r="E438" s="75"/>
      <c r="F438" s="75"/>
      <c r="G438" s="10"/>
      <c r="H438" s="10"/>
      <c r="I438" s="10"/>
      <c r="J438" s="10"/>
      <c r="K438" s="10"/>
      <c r="L438" s="10"/>
    </row>
    <row r="439" spans="1:12" s="2" customFormat="1" ht="25.5" customHeight="1">
      <c r="A439" s="269" t="s">
        <v>0</v>
      </c>
      <c r="B439" s="269"/>
      <c r="C439" s="269"/>
      <c r="D439" s="269"/>
      <c r="E439" s="269"/>
      <c r="F439" s="269"/>
      <c r="G439" s="269"/>
      <c r="H439" s="269"/>
      <c r="I439" s="269"/>
      <c r="J439" s="269"/>
      <c r="K439" s="269"/>
      <c r="L439" s="1"/>
    </row>
    <row r="440" spans="1:12" s="2" customFormat="1" ht="25.5" customHeight="1">
      <c r="A440" s="269"/>
      <c r="B440" s="269"/>
      <c r="C440" s="269"/>
      <c r="D440" s="269"/>
      <c r="E440" s="269"/>
      <c r="F440" s="269"/>
      <c r="G440" s="269"/>
      <c r="H440" s="269"/>
      <c r="I440" s="269"/>
      <c r="J440" s="269"/>
      <c r="K440" s="269"/>
      <c r="L440" s="1"/>
    </row>
    <row r="441" spans="1:12" s="2" customFormat="1" ht="25.5" customHeight="1">
      <c r="A441" s="270"/>
      <c r="B441" s="270"/>
      <c r="C441" s="270"/>
      <c r="D441" s="270"/>
      <c r="E441" s="270"/>
      <c r="F441" s="270"/>
      <c r="G441" s="270"/>
      <c r="H441" s="270"/>
      <c r="I441" s="270"/>
      <c r="J441" s="270"/>
      <c r="K441" s="270"/>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30" t="s">
        <v>406</v>
      </c>
      <c r="B443" s="173" t="s">
        <v>511</v>
      </c>
      <c r="C443" s="173" t="s">
        <v>512</v>
      </c>
      <c r="D443" s="173" t="s">
        <v>513</v>
      </c>
      <c r="E443" s="173" t="s">
        <v>514</v>
      </c>
      <c r="F443" s="173" t="s">
        <v>515</v>
      </c>
      <c r="G443" s="173" t="s">
        <v>516</v>
      </c>
      <c r="H443" s="173" t="s">
        <v>517</v>
      </c>
      <c r="I443" s="173" t="s">
        <v>518</v>
      </c>
      <c r="J443" s="173" t="s">
        <v>519</v>
      </c>
      <c r="K443" s="184" t="s">
        <v>520</v>
      </c>
      <c r="L443" s="173" t="s">
        <v>521</v>
      </c>
    </row>
    <row r="444" spans="1:12" s="11" customFormat="1" ht="12.75" customHeight="1">
      <c r="A444" s="30" t="s">
        <v>418</v>
      </c>
      <c r="B444" s="42">
        <v>41017</v>
      </c>
      <c r="C444" s="42">
        <v>41044</v>
      </c>
      <c r="D444" s="42">
        <v>41068</v>
      </c>
      <c r="E444" s="42">
        <v>41068</v>
      </c>
      <c r="F444" s="42">
        <v>41080</v>
      </c>
      <c r="G444" s="42">
        <v>41474</v>
      </c>
      <c r="H444" s="42">
        <v>41507</v>
      </c>
      <c r="I444" s="42">
        <v>41513</v>
      </c>
      <c r="J444" s="42">
        <v>41604</v>
      </c>
      <c r="K444" s="185">
        <v>41900</v>
      </c>
      <c r="L444" s="42">
        <v>42115</v>
      </c>
    </row>
    <row r="445" spans="1:12" s="11" customFormat="1" ht="12.75" customHeight="1">
      <c r="A445" s="30" t="s">
        <v>419</v>
      </c>
      <c r="B445" s="29" t="s">
        <v>420</v>
      </c>
      <c r="C445" s="29" t="s">
        <v>420</v>
      </c>
      <c r="D445" s="29" t="s">
        <v>420</v>
      </c>
      <c r="E445" s="29" t="s">
        <v>420</v>
      </c>
      <c r="F445" s="29" t="s">
        <v>420</v>
      </c>
      <c r="G445" s="29" t="s">
        <v>420</v>
      </c>
      <c r="H445" s="29" t="s">
        <v>420</v>
      </c>
      <c r="I445" s="29" t="s">
        <v>420</v>
      </c>
      <c r="J445" s="29" t="s">
        <v>420</v>
      </c>
      <c r="K445" s="186" t="s">
        <v>420</v>
      </c>
      <c r="L445" s="29" t="s">
        <v>420</v>
      </c>
    </row>
    <row r="446" spans="1:12" s="11" customFormat="1" ht="12.75" customHeight="1">
      <c r="A446" s="30" t="s">
        <v>421</v>
      </c>
      <c r="B446" s="29" t="s">
        <v>420</v>
      </c>
      <c r="C446" s="29" t="s">
        <v>420</v>
      </c>
      <c r="D446" s="29" t="s">
        <v>420</v>
      </c>
      <c r="E446" s="29" t="s">
        <v>420</v>
      </c>
      <c r="F446" s="29" t="s">
        <v>420</v>
      </c>
      <c r="G446" s="29" t="s">
        <v>420</v>
      </c>
      <c r="H446" s="29" t="s">
        <v>420</v>
      </c>
      <c r="I446" s="29" t="s">
        <v>420</v>
      </c>
      <c r="J446" s="29" t="s">
        <v>420</v>
      </c>
      <c r="K446" s="186" t="s">
        <v>420</v>
      </c>
      <c r="L446" s="29" t="s">
        <v>420</v>
      </c>
    </row>
    <row r="447" spans="1:12" s="11" customFormat="1" ht="12.75" customHeight="1">
      <c r="A447" s="30" t="s">
        <v>422</v>
      </c>
      <c r="B447" s="174" t="s">
        <v>423</v>
      </c>
      <c r="C447" s="174" t="s">
        <v>423</v>
      </c>
      <c r="D447" s="29" t="s">
        <v>423</v>
      </c>
      <c r="E447" s="29" t="s">
        <v>423</v>
      </c>
      <c r="F447" s="29" t="s">
        <v>423</v>
      </c>
      <c r="G447" s="29" t="s">
        <v>423</v>
      </c>
      <c r="H447" s="29" t="s">
        <v>423</v>
      </c>
      <c r="I447" s="29" t="s">
        <v>423</v>
      </c>
      <c r="J447" s="29" t="s">
        <v>423</v>
      </c>
      <c r="K447" s="29" t="s">
        <v>423</v>
      </c>
      <c r="L447" s="29" t="s">
        <v>423</v>
      </c>
    </row>
    <row r="448" spans="1:12" s="11" customFormat="1" ht="12.75" customHeight="1">
      <c r="A448" s="30" t="s">
        <v>426</v>
      </c>
      <c r="B448" s="175">
        <v>50000000</v>
      </c>
      <c r="C448" s="175">
        <v>45000000</v>
      </c>
      <c r="D448" s="175">
        <v>35000000</v>
      </c>
      <c r="E448" s="175">
        <v>40000000</v>
      </c>
      <c r="F448" s="175">
        <v>76000000</v>
      </c>
      <c r="G448" s="175">
        <v>100000000</v>
      </c>
      <c r="H448" s="175">
        <v>50000000</v>
      </c>
      <c r="I448" s="175">
        <v>50000000</v>
      </c>
      <c r="J448" s="175">
        <v>1000000000</v>
      </c>
      <c r="K448" s="175">
        <v>500000000</v>
      </c>
      <c r="L448" s="175">
        <v>1000000000</v>
      </c>
    </row>
    <row r="449" spans="1:12" s="11" customFormat="1" ht="12.75" customHeight="1">
      <c r="A449" s="30" t="s">
        <v>427</v>
      </c>
      <c r="B449" s="175">
        <v>50000000</v>
      </c>
      <c r="C449" s="175">
        <v>45000000</v>
      </c>
      <c r="D449" s="175">
        <v>35000000</v>
      </c>
      <c r="E449" s="175">
        <v>40000000</v>
      </c>
      <c r="F449" s="175">
        <v>76000000</v>
      </c>
      <c r="G449" s="175">
        <v>100000000</v>
      </c>
      <c r="H449" s="175">
        <v>50000000</v>
      </c>
      <c r="I449" s="175">
        <v>50000000</v>
      </c>
      <c r="J449" s="175">
        <v>1000000000</v>
      </c>
      <c r="K449" s="175">
        <v>500000000</v>
      </c>
      <c r="L449" s="175">
        <v>1000000000</v>
      </c>
    </row>
    <row r="450" spans="1:12" s="11" customFormat="1" ht="12.75" customHeight="1">
      <c r="A450" s="30" t="s">
        <v>428</v>
      </c>
      <c r="B450" s="177">
        <v>1.1999040076793857</v>
      </c>
      <c r="C450" s="177">
        <v>1.2448649321548613</v>
      </c>
      <c r="D450" s="176">
        <v>1.2468827930174562</v>
      </c>
      <c r="E450" s="176">
        <v>1.2468827930174562</v>
      </c>
      <c r="F450" s="176">
        <v>1.2362467548522686</v>
      </c>
      <c r="G450" s="176">
        <v>1.1580775910000001</v>
      </c>
      <c r="H450" s="176">
        <v>1.160496692584426</v>
      </c>
      <c r="I450" s="176">
        <v>1.168360789811894</v>
      </c>
      <c r="J450" s="176">
        <v>1.1910000000000001</v>
      </c>
      <c r="K450" s="187">
        <v>1.2569999999999999</v>
      </c>
      <c r="L450" s="176">
        <v>1.3858093126385809</v>
      </c>
    </row>
    <row r="451" spans="1:12" s="11" customFormat="1" ht="12.75" customHeight="1">
      <c r="A451" s="30" t="s">
        <v>429</v>
      </c>
      <c r="B451" s="174" t="s">
        <v>431</v>
      </c>
      <c r="C451" s="174" t="s">
        <v>431</v>
      </c>
      <c r="D451" s="174" t="s">
        <v>431</v>
      </c>
      <c r="E451" s="174" t="s">
        <v>431</v>
      </c>
      <c r="F451" s="174" t="s">
        <v>431</v>
      </c>
      <c r="G451" s="174" t="s">
        <v>431</v>
      </c>
      <c r="H451" s="174" t="s">
        <v>430</v>
      </c>
      <c r="I451" s="174" t="s">
        <v>430</v>
      </c>
      <c r="J451" s="174" t="s">
        <v>430</v>
      </c>
      <c r="K451" s="186" t="s">
        <v>430</v>
      </c>
      <c r="L451" s="174" t="s">
        <v>430</v>
      </c>
    </row>
    <row r="452" spans="1:12" s="11" customFormat="1" ht="12.75" customHeight="1">
      <c r="A452" s="30" t="s">
        <v>432</v>
      </c>
      <c r="B452" s="42">
        <v>46861</v>
      </c>
      <c r="C452" s="42">
        <v>46522</v>
      </c>
      <c r="D452" s="42">
        <v>46912</v>
      </c>
      <c r="E452" s="42">
        <v>47277</v>
      </c>
      <c r="F452" s="42">
        <v>45463</v>
      </c>
      <c r="G452" s="42">
        <v>45856</v>
      </c>
      <c r="H452" s="42">
        <v>45890</v>
      </c>
      <c r="I452" s="42">
        <v>45896</v>
      </c>
      <c r="J452" s="42">
        <v>44161</v>
      </c>
      <c r="K452" s="185">
        <v>45553</v>
      </c>
      <c r="L452" s="42">
        <v>44672</v>
      </c>
    </row>
    <row r="453" spans="1:12" s="11" customFormat="1" ht="12.75" customHeight="1">
      <c r="A453" s="30" t="s">
        <v>433</v>
      </c>
      <c r="B453" s="42">
        <v>46861</v>
      </c>
      <c r="C453" s="42">
        <v>46522</v>
      </c>
      <c r="D453" s="42">
        <v>46912</v>
      </c>
      <c r="E453" s="42">
        <v>47277</v>
      </c>
      <c r="F453" s="42">
        <v>45463</v>
      </c>
      <c r="G453" s="42">
        <v>45856</v>
      </c>
      <c r="H453" s="42">
        <v>46255</v>
      </c>
      <c r="I453" s="42">
        <v>46261</v>
      </c>
      <c r="J453" s="42">
        <v>44526</v>
      </c>
      <c r="K453" s="185">
        <v>45918</v>
      </c>
      <c r="L453" s="42">
        <v>45037</v>
      </c>
    </row>
    <row r="454" spans="1:12" s="11" customFormat="1" ht="12.75" customHeight="1">
      <c r="A454" s="30" t="s">
        <v>434</v>
      </c>
      <c r="B454" s="174" t="s">
        <v>26</v>
      </c>
      <c r="C454" s="174" t="s">
        <v>26</v>
      </c>
      <c r="D454" s="174" t="s">
        <v>26</v>
      </c>
      <c r="E454" s="174" t="s">
        <v>26</v>
      </c>
      <c r="F454" s="174" t="s">
        <v>26</v>
      </c>
      <c r="G454" s="174" t="s">
        <v>26</v>
      </c>
      <c r="H454" s="174" t="s">
        <v>522</v>
      </c>
      <c r="I454" s="174" t="s">
        <v>523</v>
      </c>
      <c r="J454" s="174" t="s">
        <v>524</v>
      </c>
      <c r="K454" s="186" t="s">
        <v>525</v>
      </c>
      <c r="L454" s="176" t="s">
        <v>526</v>
      </c>
    </row>
    <row r="455" spans="1:12" s="11" customFormat="1" ht="12.75" customHeight="1">
      <c r="A455" s="30" t="s">
        <v>439</v>
      </c>
      <c r="B455" s="174" t="s">
        <v>26</v>
      </c>
      <c r="C455" s="174" t="s">
        <v>26</v>
      </c>
      <c r="D455" s="174" t="s">
        <v>26</v>
      </c>
      <c r="E455" s="174" t="s">
        <v>26</v>
      </c>
      <c r="F455" s="174" t="s">
        <v>26</v>
      </c>
      <c r="G455" s="174" t="s">
        <v>342</v>
      </c>
      <c r="H455" s="174" t="s">
        <v>342</v>
      </c>
      <c r="I455" s="174" t="s">
        <v>342</v>
      </c>
      <c r="J455" s="174" t="s">
        <v>342</v>
      </c>
      <c r="K455" s="29" t="s">
        <v>342</v>
      </c>
      <c r="L455" s="174" t="s">
        <v>342</v>
      </c>
    </row>
    <row r="456" spans="1:12" s="11" customFormat="1" ht="12.75" customHeight="1">
      <c r="A456" s="30" t="s">
        <v>440</v>
      </c>
      <c r="B456" s="174" t="s">
        <v>441</v>
      </c>
      <c r="C456" s="174" t="s">
        <v>441</v>
      </c>
      <c r="D456" s="29" t="s">
        <v>441</v>
      </c>
      <c r="E456" s="29" t="s">
        <v>441</v>
      </c>
      <c r="F456" s="29" t="s">
        <v>441</v>
      </c>
      <c r="G456" s="29" t="s">
        <v>441</v>
      </c>
      <c r="H456" s="29" t="s">
        <v>441</v>
      </c>
      <c r="I456" s="29" t="s">
        <v>441</v>
      </c>
      <c r="J456" s="29" t="s">
        <v>441</v>
      </c>
      <c r="K456" s="186" t="s">
        <v>441</v>
      </c>
      <c r="L456" s="29" t="s">
        <v>441</v>
      </c>
    </row>
    <row r="457" spans="1:12" s="11" customFormat="1" ht="12.75" customHeight="1">
      <c r="A457" s="30" t="s">
        <v>442</v>
      </c>
      <c r="B457" s="178" t="s">
        <v>527</v>
      </c>
      <c r="C457" s="178" t="s">
        <v>528</v>
      </c>
      <c r="D457" s="178" t="s">
        <v>529</v>
      </c>
      <c r="E457" s="178" t="s">
        <v>529</v>
      </c>
      <c r="F457" s="178" t="s">
        <v>530</v>
      </c>
      <c r="G457" s="178" t="s">
        <v>531</v>
      </c>
      <c r="H457" s="178" t="s">
        <v>532</v>
      </c>
      <c r="I457" s="178" t="s">
        <v>533</v>
      </c>
      <c r="J457" s="178" t="s">
        <v>534</v>
      </c>
      <c r="K457" s="188" t="s">
        <v>535</v>
      </c>
      <c r="L457" s="189" t="s">
        <v>536</v>
      </c>
    </row>
    <row r="458" spans="1:12" s="11" customFormat="1" ht="12.75" customHeight="1">
      <c r="A458" s="30" t="s">
        <v>450</v>
      </c>
      <c r="B458" s="179">
        <v>3.7499999999999999E-2</v>
      </c>
      <c r="C458" s="179">
        <v>3.5000000000000003E-2</v>
      </c>
      <c r="D458" s="43">
        <v>3.3399999999999999E-2</v>
      </c>
      <c r="E458" s="43">
        <v>3.3625000000000002E-2</v>
      </c>
      <c r="F458" s="43">
        <v>2.9499999999999998E-2</v>
      </c>
      <c r="G458" s="43">
        <v>2.333E-2</v>
      </c>
      <c r="H458" s="43">
        <v>2.5000000000000001E-2</v>
      </c>
      <c r="I458" s="45">
        <v>1.52E-2</v>
      </c>
      <c r="J458" s="45">
        <v>1.6250000000000001E-2</v>
      </c>
      <c r="K458" s="190">
        <v>1.2500000000000001E-2</v>
      </c>
      <c r="L458" s="43">
        <v>2.5000000000000001E-3</v>
      </c>
    </row>
    <row r="459" spans="1:12" s="11" customFormat="1" ht="12.75" customHeight="1">
      <c r="A459" s="30" t="s">
        <v>451</v>
      </c>
      <c r="B459" s="179" t="s">
        <v>26</v>
      </c>
      <c r="C459" s="179" t="s">
        <v>26</v>
      </c>
      <c r="D459" s="179" t="s">
        <v>26</v>
      </c>
      <c r="E459" s="179" t="s">
        <v>26</v>
      </c>
      <c r="F459" s="179" t="s">
        <v>26</v>
      </c>
      <c r="G459" s="179" t="s">
        <v>26</v>
      </c>
      <c r="H459" s="179" t="s">
        <v>26</v>
      </c>
      <c r="I459" s="179" t="s">
        <v>26</v>
      </c>
      <c r="J459" s="43" t="s">
        <v>537</v>
      </c>
      <c r="K459" s="190" t="s">
        <v>538</v>
      </c>
      <c r="L459" s="29" t="s">
        <v>539</v>
      </c>
    </row>
    <row r="460" spans="1:12" s="11" customFormat="1" ht="12.75" customHeight="1">
      <c r="A460" s="30" t="s">
        <v>457</v>
      </c>
      <c r="B460" s="174" t="s">
        <v>459</v>
      </c>
      <c r="C460" s="174" t="s">
        <v>459</v>
      </c>
      <c r="D460" s="29" t="s">
        <v>459</v>
      </c>
      <c r="E460" s="29" t="s">
        <v>459</v>
      </c>
      <c r="F460" s="29" t="s">
        <v>459</v>
      </c>
      <c r="G460" s="29" t="s">
        <v>459</v>
      </c>
      <c r="H460" s="29" t="s">
        <v>459</v>
      </c>
      <c r="I460" s="29" t="s">
        <v>459</v>
      </c>
      <c r="J460" s="29" t="s">
        <v>459</v>
      </c>
      <c r="K460" s="29" t="s">
        <v>540</v>
      </c>
      <c r="L460" s="29" t="s">
        <v>56</v>
      </c>
    </row>
    <row r="461" spans="1:12" s="11" customFormat="1" ht="12.75" customHeight="1">
      <c r="A461" s="30" t="s">
        <v>460</v>
      </c>
      <c r="B461" s="174" t="s">
        <v>425</v>
      </c>
      <c r="C461" s="174" t="s">
        <v>425</v>
      </c>
      <c r="D461" s="29" t="s">
        <v>425</v>
      </c>
      <c r="E461" s="29" t="s">
        <v>425</v>
      </c>
      <c r="F461" s="29" t="s">
        <v>425</v>
      </c>
      <c r="G461" s="29" t="s">
        <v>425</v>
      </c>
      <c r="H461" s="29" t="s">
        <v>425</v>
      </c>
      <c r="I461" s="29" t="s">
        <v>425</v>
      </c>
      <c r="J461" s="29" t="s">
        <v>425</v>
      </c>
      <c r="K461" s="29" t="s">
        <v>425</v>
      </c>
      <c r="L461" s="29" t="s">
        <v>425</v>
      </c>
    </row>
    <row r="462" spans="1:12" s="11" customFormat="1" ht="12.75" customHeight="1">
      <c r="A462" s="30" t="s">
        <v>461</v>
      </c>
      <c r="B462" s="180">
        <v>41670000</v>
      </c>
      <c r="C462" s="180">
        <v>36148500</v>
      </c>
      <c r="D462" s="175">
        <v>28070000.000000004</v>
      </c>
      <c r="E462" s="175">
        <v>32080000.000000004</v>
      </c>
      <c r="F462" s="175">
        <v>61476399.999999993</v>
      </c>
      <c r="G462" s="175">
        <v>86350000.014809012</v>
      </c>
      <c r="H462" s="175">
        <v>43085000.000000007</v>
      </c>
      <c r="I462" s="175">
        <v>42795000</v>
      </c>
      <c r="J462" s="175">
        <v>839600000</v>
      </c>
      <c r="K462" s="175">
        <v>397772474</v>
      </c>
      <c r="L462" s="175">
        <v>721600000</v>
      </c>
    </row>
    <row r="463" spans="1:12" s="11" customFormat="1" ht="12.75" customHeight="1">
      <c r="A463" s="30" t="s">
        <v>462</v>
      </c>
      <c r="B463" s="181">
        <v>46861</v>
      </c>
      <c r="C463" s="181">
        <v>46522</v>
      </c>
      <c r="D463" s="42">
        <v>46912</v>
      </c>
      <c r="E463" s="42">
        <v>47277</v>
      </c>
      <c r="F463" s="42">
        <v>45463</v>
      </c>
      <c r="G463" s="42">
        <v>45856</v>
      </c>
      <c r="H463" s="42">
        <v>45890</v>
      </c>
      <c r="I463" s="42">
        <v>45896</v>
      </c>
      <c r="J463" s="42">
        <v>44161</v>
      </c>
      <c r="K463" s="185">
        <v>45553</v>
      </c>
      <c r="L463" s="42">
        <v>44672</v>
      </c>
    </row>
    <row r="464" spans="1:12" s="11" customFormat="1" ht="12.75" customHeight="1">
      <c r="A464" s="30" t="s">
        <v>58</v>
      </c>
      <c r="B464" s="179">
        <v>3.7499999999999999E-2</v>
      </c>
      <c r="C464" s="179">
        <v>3.5000000000000003E-2</v>
      </c>
      <c r="D464" s="43">
        <v>3.3399999999999999E-2</v>
      </c>
      <c r="E464" s="43">
        <v>3.3625000000000002E-2</v>
      </c>
      <c r="F464" s="43">
        <v>2.9499999999999998E-2</v>
      </c>
      <c r="G464" s="43">
        <v>2.333E-2</v>
      </c>
      <c r="H464" s="43">
        <v>2.5000000000000001E-2</v>
      </c>
      <c r="I464" s="45">
        <v>1.52E-2</v>
      </c>
      <c r="J464" s="45">
        <v>1.6250000000000001E-2</v>
      </c>
      <c r="K464" s="190">
        <v>1.2500000000000001E-2</v>
      </c>
      <c r="L464" s="43">
        <v>2.5000000000000001E-3</v>
      </c>
    </row>
    <row r="465" spans="1:12" s="11" customFormat="1" ht="12.75" customHeight="1">
      <c r="A465" s="30" t="s">
        <v>59</v>
      </c>
      <c r="B465" s="179" t="s">
        <v>541</v>
      </c>
      <c r="C465" s="179" t="s">
        <v>542</v>
      </c>
      <c r="D465" s="179" t="s">
        <v>543</v>
      </c>
      <c r="E465" s="179" t="s">
        <v>543</v>
      </c>
      <c r="F465" s="179" t="s">
        <v>544</v>
      </c>
      <c r="G465" s="179" t="s">
        <v>545</v>
      </c>
      <c r="H465" s="179" t="s">
        <v>546</v>
      </c>
      <c r="I465" s="179" t="s">
        <v>545</v>
      </c>
      <c r="J465" s="179" t="s">
        <v>547</v>
      </c>
      <c r="K465" s="43" t="s">
        <v>548</v>
      </c>
      <c r="L465" s="179" t="s">
        <v>549</v>
      </c>
    </row>
    <row r="466" spans="1:12" s="11" customFormat="1" ht="12.75" customHeight="1">
      <c r="A466" s="30" t="s">
        <v>62</v>
      </c>
      <c r="B466" s="183" t="s">
        <v>23</v>
      </c>
      <c r="C466" s="183" t="s">
        <v>23</v>
      </c>
      <c r="D466" s="182" t="s">
        <v>23</v>
      </c>
      <c r="E466" s="182" t="s">
        <v>23</v>
      </c>
      <c r="F466" s="182" t="s">
        <v>23</v>
      </c>
      <c r="G466" s="182" t="s">
        <v>23</v>
      </c>
      <c r="H466" s="182" t="s">
        <v>23</v>
      </c>
      <c r="I466" s="182" t="s">
        <v>23</v>
      </c>
      <c r="J466" s="182" t="s">
        <v>23</v>
      </c>
      <c r="K466" s="175" t="s">
        <v>23</v>
      </c>
      <c r="L466" s="175">
        <f>O25</f>
        <v>0</v>
      </c>
    </row>
    <row r="467" spans="1:12" s="11" customFormat="1" ht="12.75" customHeight="1">
      <c r="A467" s="53"/>
      <c r="B467" s="75"/>
      <c r="C467" s="75"/>
      <c r="D467" s="75"/>
      <c r="E467" s="75"/>
      <c r="F467" s="75"/>
      <c r="G467" s="10"/>
      <c r="H467" s="10"/>
      <c r="I467" s="10"/>
      <c r="J467" s="10"/>
      <c r="K467" s="10"/>
      <c r="L467" s="10"/>
    </row>
    <row r="468" spans="1:12" s="11" customFormat="1" ht="12.75" customHeight="1">
      <c r="A468" s="30" t="s">
        <v>406</v>
      </c>
      <c r="B468" s="173" t="s">
        <v>550</v>
      </c>
      <c r="C468" s="173" t="s">
        <v>551</v>
      </c>
      <c r="D468" s="173" t="s">
        <v>552</v>
      </c>
      <c r="E468" s="173" t="s">
        <v>553</v>
      </c>
      <c r="F468" s="173" t="s">
        <v>554</v>
      </c>
      <c r="G468" s="173" t="s">
        <v>555</v>
      </c>
      <c r="H468" s="173" t="s">
        <v>556</v>
      </c>
      <c r="I468" s="173" t="s">
        <v>557</v>
      </c>
      <c r="J468" s="173" t="s">
        <v>558</v>
      </c>
      <c r="K468" s="173" t="s">
        <v>559</v>
      </c>
      <c r="L468" s="173" t="s">
        <v>560</v>
      </c>
    </row>
    <row r="469" spans="1:12" s="11" customFormat="1" ht="12.75" customHeight="1">
      <c r="A469" s="30" t="s">
        <v>418</v>
      </c>
      <c r="B469" s="42">
        <v>42409</v>
      </c>
      <c r="C469" s="42">
        <v>42860</v>
      </c>
      <c r="D469" s="42">
        <v>42979</v>
      </c>
      <c r="E469" s="42">
        <v>42998</v>
      </c>
      <c r="F469" s="42">
        <v>43005</v>
      </c>
      <c r="G469" s="42">
        <v>43021</v>
      </c>
      <c r="H469" s="42">
        <v>43055</v>
      </c>
      <c r="I469" s="42">
        <v>43116</v>
      </c>
      <c r="J469" s="42">
        <v>43110</v>
      </c>
      <c r="K469" s="42">
        <v>43203</v>
      </c>
      <c r="L469" s="42">
        <v>43363</v>
      </c>
    </row>
    <row r="470" spans="1:12" s="11" customFormat="1" ht="12.75" customHeight="1">
      <c r="A470" s="30" t="s">
        <v>419</v>
      </c>
      <c r="B470" s="29" t="s">
        <v>420</v>
      </c>
      <c r="C470" s="29" t="s">
        <v>420</v>
      </c>
      <c r="D470" s="29" t="s">
        <v>420</v>
      </c>
      <c r="E470" s="29" t="s">
        <v>420</v>
      </c>
      <c r="F470" s="29" t="s">
        <v>420</v>
      </c>
      <c r="G470" s="29" t="s">
        <v>420</v>
      </c>
      <c r="H470" s="29" t="s">
        <v>420</v>
      </c>
      <c r="I470" s="29" t="s">
        <v>420</v>
      </c>
      <c r="J470" s="29" t="s">
        <v>420</v>
      </c>
      <c r="K470" s="29" t="s">
        <v>420</v>
      </c>
      <c r="L470" s="29" t="s">
        <v>420</v>
      </c>
    </row>
    <row r="471" spans="1:12" s="11" customFormat="1" ht="12.75" customHeight="1">
      <c r="A471" s="30" t="s">
        <v>421</v>
      </c>
      <c r="B471" s="29" t="s">
        <v>420</v>
      </c>
      <c r="C471" s="29" t="s">
        <v>420</v>
      </c>
      <c r="D471" s="29" t="s">
        <v>420</v>
      </c>
      <c r="E471" s="29" t="s">
        <v>420</v>
      </c>
      <c r="F471" s="29" t="s">
        <v>420</v>
      </c>
      <c r="G471" s="29" t="s">
        <v>420</v>
      </c>
      <c r="H471" s="29" t="s">
        <v>420</v>
      </c>
      <c r="I471" s="29" t="s">
        <v>420</v>
      </c>
      <c r="J471" s="29" t="s">
        <v>420</v>
      </c>
      <c r="K471" s="29" t="s">
        <v>420</v>
      </c>
      <c r="L471" s="29" t="s">
        <v>420</v>
      </c>
    </row>
    <row r="472" spans="1:12" s="11" customFormat="1" ht="12.75" customHeight="1">
      <c r="A472" s="30" t="s">
        <v>422</v>
      </c>
      <c r="B472" s="29" t="s">
        <v>423</v>
      </c>
      <c r="C472" s="29" t="s">
        <v>425</v>
      </c>
      <c r="D472" s="29" t="s">
        <v>425</v>
      </c>
      <c r="E472" s="174" t="s">
        <v>425</v>
      </c>
      <c r="F472" s="29" t="s">
        <v>425</v>
      </c>
      <c r="G472" s="29" t="s">
        <v>425</v>
      </c>
      <c r="H472" s="29" t="s">
        <v>425</v>
      </c>
      <c r="I472" s="29" t="s">
        <v>425</v>
      </c>
      <c r="J472" s="29" t="s">
        <v>423</v>
      </c>
      <c r="K472" s="29" t="s">
        <v>425</v>
      </c>
      <c r="L472" s="29" t="s">
        <v>423</v>
      </c>
    </row>
    <row r="473" spans="1:12" s="11" customFormat="1" ht="12.75" customHeight="1">
      <c r="A473" s="30" t="s">
        <v>426</v>
      </c>
      <c r="B473" s="175">
        <v>1000000000</v>
      </c>
      <c r="C473" s="175">
        <v>1000000000</v>
      </c>
      <c r="D473" s="175">
        <v>375000000</v>
      </c>
      <c r="E473" s="175">
        <v>125000000</v>
      </c>
      <c r="F473" s="175">
        <v>100000000</v>
      </c>
      <c r="G473" s="175">
        <v>150000000</v>
      </c>
      <c r="H473" s="175">
        <v>500000000</v>
      </c>
      <c r="I473" s="175">
        <v>500000000</v>
      </c>
      <c r="J473" s="175">
        <v>1000000000</v>
      </c>
      <c r="K473" s="175">
        <v>1000000000</v>
      </c>
      <c r="L473" s="175">
        <v>1000000000</v>
      </c>
    </row>
    <row r="474" spans="1:12" s="11" customFormat="1" ht="12.75" customHeight="1">
      <c r="A474" s="30" t="s">
        <v>427</v>
      </c>
      <c r="B474" s="175">
        <v>1000000000</v>
      </c>
      <c r="C474" s="175">
        <v>1000000000</v>
      </c>
      <c r="D474" s="175">
        <v>375000000</v>
      </c>
      <c r="E474" s="175">
        <v>125000000</v>
      </c>
      <c r="F474" s="175">
        <v>100000000</v>
      </c>
      <c r="G474" s="175">
        <v>150000000</v>
      </c>
      <c r="H474" s="175">
        <v>500000000</v>
      </c>
      <c r="I474" s="175">
        <v>500000000</v>
      </c>
      <c r="J474" s="175">
        <v>1000000000</v>
      </c>
      <c r="K474" s="175">
        <v>1000000000</v>
      </c>
      <c r="L474" s="175">
        <v>1000000000</v>
      </c>
    </row>
    <row r="475" spans="1:12" s="11" customFormat="1" ht="12.75" customHeight="1">
      <c r="A475" s="30" t="s">
        <v>428</v>
      </c>
      <c r="B475" s="176">
        <v>1.3126804935678655</v>
      </c>
      <c r="C475" s="176" t="s">
        <v>26</v>
      </c>
      <c r="D475" s="176" t="s">
        <v>26</v>
      </c>
      <c r="E475" s="177" t="s">
        <v>26</v>
      </c>
      <c r="F475" s="176" t="s">
        <v>26</v>
      </c>
      <c r="G475" s="176" t="s">
        <v>26</v>
      </c>
      <c r="H475" s="176" t="s">
        <v>26</v>
      </c>
      <c r="I475" s="176" t="s">
        <v>26</v>
      </c>
      <c r="J475" s="176">
        <v>1.1238480557428636</v>
      </c>
      <c r="K475" s="176" t="s">
        <v>26</v>
      </c>
      <c r="L475" s="176">
        <v>1.1217049915872126</v>
      </c>
    </row>
    <row r="476" spans="1:12" s="11" customFormat="1" ht="12.75" customHeight="1">
      <c r="A476" s="30" t="s">
        <v>429</v>
      </c>
      <c r="B476" s="174" t="s">
        <v>430</v>
      </c>
      <c r="C476" s="174" t="s">
        <v>430</v>
      </c>
      <c r="D476" s="174" t="s">
        <v>430</v>
      </c>
      <c r="E476" s="29" t="s">
        <v>430</v>
      </c>
      <c r="F476" s="174" t="s">
        <v>430</v>
      </c>
      <c r="G476" s="174" t="s">
        <v>430</v>
      </c>
      <c r="H476" s="174" t="s">
        <v>430</v>
      </c>
      <c r="I476" s="174" t="s">
        <v>430</v>
      </c>
      <c r="J476" s="174" t="s">
        <v>430</v>
      </c>
      <c r="K476" s="174" t="s">
        <v>430</v>
      </c>
      <c r="L476" s="29" t="s">
        <v>430</v>
      </c>
    </row>
    <row r="477" spans="1:12" s="11" customFormat="1" ht="12.75" customHeight="1">
      <c r="A477" s="30" t="s">
        <v>432</v>
      </c>
      <c r="B477" s="42">
        <v>44417</v>
      </c>
      <c r="C477" s="42">
        <v>43956</v>
      </c>
      <c r="D477" s="42">
        <v>43956</v>
      </c>
      <c r="E477" s="42">
        <v>43956</v>
      </c>
      <c r="F477" s="42">
        <v>43956</v>
      </c>
      <c r="G477" s="42">
        <v>43956</v>
      </c>
      <c r="H477" s="42">
        <v>44881</v>
      </c>
      <c r="I477" s="42">
        <v>44881</v>
      </c>
      <c r="J477" s="42">
        <v>45667</v>
      </c>
      <c r="K477" s="42">
        <v>44299</v>
      </c>
      <c r="L477" s="42">
        <v>45189</v>
      </c>
    </row>
    <row r="478" spans="1:12" s="11" customFormat="1" ht="12.75" customHeight="1">
      <c r="A478" s="30" t="s">
        <v>433</v>
      </c>
      <c r="B478" s="42">
        <v>44782</v>
      </c>
      <c r="C478" s="42">
        <v>44321</v>
      </c>
      <c r="D478" s="42">
        <v>44321</v>
      </c>
      <c r="E478" s="42">
        <v>44321</v>
      </c>
      <c r="F478" s="42">
        <v>44321</v>
      </c>
      <c r="G478" s="42">
        <v>44321</v>
      </c>
      <c r="H478" s="42">
        <v>45246</v>
      </c>
      <c r="I478" s="42">
        <v>45246</v>
      </c>
      <c r="J478" s="42">
        <v>46032</v>
      </c>
      <c r="K478" s="42">
        <v>44664</v>
      </c>
      <c r="L478" s="42">
        <v>45555</v>
      </c>
    </row>
    <row r="479" spans="1:12" s="11" customFormat="1" ht="12.75" customHeight="1">
      <c r="A479" s="30" t="s">
        <v>434</v>
      </c>
      <c r="B479" s="176" t="s">
        <v>561</v>
      </c>
      <c r="C479" s="176" t="s">
        <v>562</v>
      </c>
      <c r="D479" s="176" t="s">
        <v>562</v>
      </c>
      <c r="E479" s="174" t="s">
        <v>562</v>
      </c>
      <c r="F479" s="29" t="s">
        <v>562</v>
      </c>
      <c r="G479" s="29" t="s">
        <v>562</v>
      </c>
      <c r="H479" s="29" t="s">
        <v>563</v>
      </c>
      <c r="I479" s="29" t="s">
        <v>563</v>
      </c>
      <c r="J479" s="29" t="s">
        <v>564</v>
      </c>
      <c r="K479" s="29" t="s">
        <v>565</v>
      </c>
      <c r="L479" s="29" t="s">
        <v>566</v>
      </c>
    </row>
    <row r="480" spans="1:12" s="11" customFormat="1" ht="12.75" customHeight="1">
      <c r="A480" s="30" t="s">
        <v>439</v>
      </c>
      <c r="B480" s="174" t="s">
        <v>342</v>
      </c>
      <c r="C480" s="174" t="s">
        <v>342</v>
      </c>
      <c r="D480" s="174" t="s">
        <v>342</v>
      </c>
      <c r="E480" s="29" t="s">
        <v>342</v>
      </c>
      <c r="F480" s="174" t="s">
        <v>342</v>
      </c>
      <c r="G480" s="174" t="s">
        <v>342</v>
      </c>
      <c r="H480" s="174" t="s">
        <v>342</v>
      </c>
      <c r="I480" s="174" t="s">
        <v>342</v>
      </c>
      <c r="J480" s="174" t="s">
        <v>342</v>
      </c>
      <c r="K480" s="174" t="s">
        <v>342</v>
      </c>
      <c r="L480" s="174" t="s">
        <v>342</v>
      </c>
    </row>
    <row r="481" spans="1:12" s="11" customFormat="1" ht="12.75" customHeight="1">
      <c r="A481" s="30" t="s">
        <v>440</v>
      </c>
      <c r="B481" s="29" t="s">
        <v>441</v>
      </c>
      <c r="C481" s="29" t="s">
        <v>487</v>
      </c>
      <c r="D481" s="29" t="s">
        <v>487</v>
      </c>
      <c r="E481" s="29" t="s">
        <v>487</v>
      </c>
      <c r="F481" s="29" t="s">
        <v>487</v>
      </c>
      <c r="G481" s="29" t="s">
        <v>487</v>
      </c>
      <c r="H481" s="29" t="s">
        <v>487</v>
      </c>
      <c r="I481" s="29" t="s">
        <v>487</v>
      </c>
      <c r="J481" s="29" t="s">
        <v>441</v>
      </c>
      <c r="K481" s="29" t="s">
        <v>487</v>
      </c>
      <c r="L481" s="29" t="s">
        <v>441</v>
      </c>
    </row>
    <row r="482" spans="1:12" s="11" customFormat="1" ht="12.75" customHeight="1">
      <c r="A482" s="30" t="s">
        <v>442</v>
      </c>
      <c r="B482" s="189" t="s">
        <v>567</v>
      </c>
      <c r="C482" s="189" t="s">
        <v>568</v>
      </c>
      <c r="D482" s="189" t="s">
        <v>568</v>
      </c>
      <c r="E482" s="189" t="s">
        <v>568</v>
      </c>
      <c r="F482" s="189" t="s">
        <v>568</v>
      </c>
      <c r="G482" s="189" t="s">
        <v>568</v>
      </c>
      <c r="H482" s="189" t="s">
        <v>569</v>
      </c>
      <c r="I482" s="189" t="s">
        <v>569</v>
      </c>
      <c r="J482" s="189" t="s">
        <v>570</v>
      </c>
      <c r="K482" s="189" t="s">
        <v>571</v>
      </c>
      <c r="L482" s="189" t="s">
        <v>572</v>
      </c>
    </row>
    <row r="483" spans="1:12" s="11" customFormat="1" ht="12.75" customHeight="1">
      <c r="A483" s="30" t="s">
        <v>450</v>
      </c>
      <c r="B483" s="43">
        <v>2.5000000000000001E-3</v>
      </c>
      <c r="C483" s="43" t="s">
        <v>573</v>
      </c>
      <c r="D483" s="43" t="s">
        <v>573</v>
      </c>
      <c r="E483" s="43" t="s">
        <v>573</v>
      </c>
      <c r="F483" s="43" t="s">
        <v>573</v>
      </c>
      <c r="G483" s="43" t="s">
        <v>573</v>
      </c>
      <c r="H483" s="43" t="s">
        <v>574</v>
      </c>
      <c r="I483" s="43" t="s">
        <v>574</v>
      </c>
      <c r="J483" s="43">
        <v>5.0000000000000001E-3</v>
      </c>
      <c r="K483" s="43" t="s">
        <v>575</v>
      </c>
      <c r="L483" s="190">
        <v>3.7499999999999999E-3</v>
      </c>
    </row>
    <row r="484" spans="1:12" s="11" customFormat="1" ht="12.75" customHeight="1">
      <c r="A484" s="30" t="s">
        <v>451</v>
      </c>
      <c r="B484" s="29" t="s">
        <v>576</v>
      </c>
      <c r="C484" s="29" t="s">
        <v>577</v>
      </c>
      <c r="D484" s="29" t="s">
        <v>577</v>
      </c>
      <c r="E484" s="179" t="s">
        <v>577</v>
      </c>
      <c r="F484" s="43" t="s">
        <v>577</v>
      </c>
      <c r="G484" s="43" t="s">
        <v>577</v>
      </c>
      <c r="H484" s="43" t="s">
        <v>578</v>
      </c>
      <c r="I484" s="43" t="s">
        <v>578</v>
      </c>
      <c r="J484" s="43" t="s">
        <v>579</v>
      </c>
      <c r="K484" s="43" t="s">
        <v>580</v>
      </c>
      <c r="L484" s="29" t="s">
        <v>581</v>
      </c>
    </row>
    <row r="485" spans="1:12" s="11" customFormat="1" ht="12.75" customHeight="1">
      <c r="A485" s="30" t="s">
        <v>457</v>
      </c>
      <c r="B485" s="29" t="s">
        <v>459</v>
      </c>
      <c r="C485" s="29" t="s">
        <v>26</v>
      </c>
      <c r="D485" s="29" t="s">
        <v>26</v>
      </c>
      <c r="E485" s="29" t="s">
        <v>26</v>
      </c>
      <c r="F485" s="29" t="s">
        <v>26</v>
      </c>
      <c r="G485" s="29" t="s">
        <v>26</v>
      </c>
      <c r="H485" s="29" t="s">
        <v>26</v>
      </c>
      <c r="I485" s="29" t="s">
        <v>26</v>
      </c>
      <c r="J485" s="29" t="s">
        <v>459</v>
      </c>
      <c r="K485" s="29" t="s">
        <v>26</v>
      </c>
      <c r="L485" s="29" t="s">
        <v>459</v>
      </c>
    </row>
    <row r="486" spans="1:12" s="11" customFormat="1" ht="12.75" customHeight="1">
      <c r="A486" s="30" t="s">
        <v>460</v>
      </c>
      <c r="B486" s="29" t="s">
        <v>425</v>
      </c>
      <c r="C486" s="29" t="s">
        <v>26</v>
      </c>
      <c r="D486" s="29" t="s">
        <v>26</v>
      </c>
      <c r="E486" s="29" t="s">
        <v>26</v>
      </c>
      <c r="F486" s="29" t="s">
        <v>26</v>
      </c>
      <c r="G486" s="29" t="s">
        <v>26</v>
      </c>
      <c r="H486" s="29" t="s">
        <v>26</v>
      </c>
      <c r="I486" s="29" t="s">
        <v>26</v>
      </c>
      <c r="J486" s="29" t="s">
        <v>425</v>
      </c>
      <c r="K486" s="29" t="s">
        <v>26</v>
      </c>
      <c r="L486" s="29" t="s">
        <v>425</v>
      </c>
    </row>
    <row r="487" spans="1:12" s="11" customFormat="1" ht="12.75" customHeight="1">
      <c r="A487" s="30" t="s">
        <v>461</v>
      </c>
      <c r="B487" s="175">
        <v>761800000</v>
      </c>
      <c r="C487" s="175" t="s">
        <v>26</v>
      </c>
      <c r="D487" s="175" t="s">
        <v>26</v>
      </c>
      <c r="E487" s="175" t="s">
        <v>26</v>
      </c>
      <c r="F487" s="175" t="s">
        <v>26</v>
      </c>
      <c r="G487" s="175" t="s">
        <v>26</v>
      </c>
      <c r="H487" s="175" t="s">
        <v>26</v>
      </c>
      <c r="I487" s="175" t="s">
        <v>26</v>
      </c>
      <c r="J487" s="175">
        <v>889800000</v>
      </c>
      <c r="K487" s="175" t="s">
        <v>26</v>
      </c>
      <c r="L487" s="175">
        <v>891500000</v>
      </c>
    </row>
    <row r="488" spans="1:12" s="11" customFormat="1" ht="12.75" customHeight="1">
      <c r="A488" s="30" t="s">
        <v>462</v>
      </c>
      <c r="B488" s="42">
        <v>44417</v>
      </c>
      <c r="C488" s="42" t="s">
        <v>26</v>
      </c>
      <c r="D488" s="42" t="s">
        <v>26</v>
      </c>
      <c r="E488" s="42" t="s">
        <v>26</v>
      </c>
      <c r="F488" s="42" t="s">
        <v>26</v>
      </c>
      <c r="G488" s="42" t="s">
        <v>26</v>
      </c>
      <c r="H488" s="42" t="s">
        <v>26</v>
      </c>
      <c r="I488" s="42" t="s">
        <v>26</v>
      </c>
      <c r="J488" s="42">
        <v>45667</v>
      </c>
      <c r="K488" s="42" t="s">
        <v>26</v>
      </c>
      <c r="L488" s="42">
        <v>45189</v>
      </c>
    </row>
    <row r="489" spans="1:12" s="11" customFormat="1" ht="12.75" customHeight="1">
      <c r="A489" s="30" t="s">
        <v>58</v>
      </c>
      <c r="B489" s="43">
        <v>2.5000000000000001E-3</v>
      </c>
      <c r="C489" s="43" t="s">
        <v>26</v>
      </c>
      <c r="D489" s="43" t="s">
        <v>26</v>
      </c>
      <c r="E489" s="43" t="s">
        <v>26</v>
      </c>
      <c r="F489" s="43" t="s">
        <v>26</v>
      </c>
      <c r="G489" s="43" t="s">
        <v>26</v>
      </c>
      <c r="H489" s="43" t="s">
        <v>26</v>
      </c>
      <c r="I489" s="43" t="s">
        <v>26</v>
      </c>
      <c r="J489" s="43">
        <v>5.0000000000000001E-3</v>
      </c>
      <c r="K489" s="43" t="s">
        <v>26</v>
      </c>
      <c r="L489" s="190">
        <v>3.7499999999999999E-3</v>
      </c>
    </row>
    <row r="490" spans="1:12" s="11" customFormat="1" ht="12.75" customHeight="1">
      <c r="A490" s="30" t="s">
        <v>59</v>
      </c>
      <c r="B490" s="179" t="s">
        <v>582</v>
      </c>
      <c r="C490" s="179" t="s">
        <v>26</v>
      </c>
      <c r="D490" s="43" t="s">
        <v>26</v>
      </c>
      <c r="E490" s="179" t="s">
        <v>26</v>
      </c>
      <c r="F490" s="43" t="s">
        <v>26</v>
      </c>
      <c r="G490" s="43" t="s">
        <v>26</v>
      </c>
      <c r="H490" s="43" t="s">
        <v>26</v>
      </c>
      <c r="I490" s="43" t="s">
        <v>26</v>
      </c>
      <c r="J490" s="43" t="s">
        <v>583</v>
      </c>
      <c r="K490" s="43" t="s">
        <v>26</v>
      </c>
      <c r="L490" s="43" t="s">
        <v>584</v>
      </c>
    </row>
    <row r="491" spans="1:12" s="11" customFormat="1" ht="12.75" customHeight="1">
      <c r="A491" s="30" t="s">
        <v>62</v>
      </c>
      <c r="B491" s="175" t="s">
        <v>23</v>
      </c>
      <c r="C491" s="182" t="s">
        <v>26</v>
      </c>
      <c r="D491" s="182" t="s">
        <v>26</v>
      </c>
      <c r="E491" s="182" t="s">
        <v>26</v>
      </c>
      <c r="F491" s="182" t="s">
        <v>26</v>
      </c>
      <c r="G491" s="182" t="s">
        <v>26</v>
      </c>
      <c r="H491" s="182" t="s">
        <v>26</v>
      </c>
      <c r="I491" s="182" t="s">
        <v>26</v>
      </c>
      <c r="J491" s="182" t="s">
        <v>23</v>
      </c>
      <c r="K491" s="182" t="s">
        <v>26</v>
      </c>
      <c r="L491" s="182" t="s">
        <v>23</v>
      </c>
    </row>
    <row r="492" spans="1:12" s="11" customFormat="1" ht="12.75" customHeight="1">
      <c r="A492" s="53"/>
      <c r="B492" s="75"/>
      <c r="C492" s="75"/>
      <c r="D492" s="75"/>
      <c r="E492" s="75"/>
      <c r="F492" s="75"/>
      <c r="G492" s="10"/>
      <c r="H492" s="10"/>
      <c r="I492" s="10"/>
      <c r="J492" s="163"/>
      <c r="K492" s="163"/>
      <c r="L492" s="163"/>
    </row>
    <row r="493" spans="1:12" s="11" customFormat="1" ht="12.75" customHeight="1">
      <c r="A493" s="30" t="s">
        <v>406</v>
      </c>
      <c r="B493" s="173" t="s">
        <v>585</v>
      </c>
      <c r="C493" s="173" t="s">
        <v>586</v>
      </c>
      <c r="D493" s="173" t="s">
        <v>587</v>
      </c>
      <c r="E493" s="173"/>
      <c r="F493" s="173"/>
      <c r="G493" s="173"/>
      <c r="H493" s="173"/>
      <c r="I493" s="173"/>
      <c r="J493" s="173"/>
      <c r="K493" s="173"/>
      <c r="L493" s="173"/>
    </row>
    <row r="494" spans="1:12" s="11" customFormat="1" ht="12.75" customHeight="1">
      <c r="A494" s="30" t="s">
        <v>418</v>
      </c>
      <c r="B494" s="42">
        <v>43363</v>
      </c>
      <c r="C494" s="42">
        <v>43508</v>
      </c>
      <c r="D494" s="42">
        <v>43599</v>
      </c>
      <c r="E494" s="42"/>
      <c r="F494" s="42"/>
      <c r="G494" s="42"/>
      <c r="H494" s="42"/>
      <c r="I494" s="42"/>
      <c r="J494" s="42"/>
      <c r="K494" s="42"/>
      <c r="L494" s="42"/>
    </row>
    <row r="495" spans="1:12" s="11" customFormat="1" ht="12.75" customHeight="1">
      <c r="A495" s="30" t="s">
        <v>419</v>
      </c>
      <c r="B495" s="29" t="s">
        <v>420</v>
      </c>
      <c r="C495" s="29" t="s">
        <v>420</v>
      </c>
      <c r="D495" s="29" t="s">
        <v>420</v>
      </c>
      <c r="E495" s="29"/>
      <c r="F495" s="29"/>
      <c r="G495" s="29"/>
      <c r="H495" s="29"/>
      <c r="I495" s="29"/>
      <c r="J495" s="29"/>
      <c r="K495" s="29"/>
      <c r="L495" s="29"/>
    </row>
    <row r="496" spans="1:12" s="11" customFormat="1" ht="12.75" customHeight="1">
      <c r="A496" s="30" t="s">
        <v>421</v>
      </c>
      <c r="B496" s="29" t="s">
        <v>420</v>
      </c>
      <c r="C496" s="29" t="s">
        <v>420</v>
      </c>
      <c r="D496" s="29" t="s">
        <v>420</v>
      </c>
      <c r="E496" s="29"/>
      <c r="F496" s="29"/>
      <c r="G496" s="29"/>
      <c r="H496" s="29"/>
      <c r="I496" s="29"/>
      <c r="J496" s="29"/>
      <c r="K496" s="29"/>
      <c r="L496" s="29"/>
    </row>
    <row r="497" spans="1:12" s="11" customFormat="1" ht="12.75" customHeight="1">
      <c r="A497" s="30" t="s">
        <v>422</v>
      </c>
      <c r="B497" s="29" t="s">
        <v>425</v>
      </c>
      <c r="C497" s="29" t="s">
        <v>425</v>
      </c>
      <c r="D497" s="29" t="s">
        <v>423</v>
      </c>
      <c r="E497" s="29"/>
      <c r="F497" s="29"/>
      <c r="G497" s="29"/>
      <c r="H497" s="29"/>
      <c r="I497" s="29"/>
      <c r="J497" s="29"/>
      <c r="K497" s="29"/>
      <c r="L497" s="29"/>
    </row>
    <row r="498" spans="1:12" s="11" customFormat="1" ht="12.75" customHeight="1">
      <c r="A498" s="30" t="s">
        <v>426</v>
      </c>
      <c r="B498" s="175">
        <v>1000000000</v>
      </c>
      <c r="C498" s="175">
        <v>1000000000</v>
      </c>
      <c r="D498" s="175">
        <v>1000000000</v>
      </c>
      <c r="E498" s="175"/>
      <c r="F498" s="175"/>
      <c r="G498" s="175"/>
      <c r="H498" s="175"/>
      <c r="I498" s="175"/>
      <c r="J498" s="175"/>
      <c r="K498" s="175"/>
      <c r="L498" s="175"/>
    </row>
    <row r="499" spans="1:12" s="11" customFormat="1" ht="12.75" customHeight="1">
      <c r="A499" s="30" t="s">
        <v>427</v>
      </c>
      <c r="B499" s="175">
        <v>1000000000</v>
      </c>
      <c r="C499" s="175">
        <v>1000000000</v>
      </c>
      <c r="D499" s="175">
        <v>1000000000</v>
      </c>
      <c r="E499" s="175"/>
      <c r="F499" s="175"/>
      <c r="G499" s="175"/>
      <c r="H499" s="175"/>
      <c r="I499" s="175"/>
      <c r="J499" s="175"/>
      <c r="K499" s="175"/>
      <c r="L499" s="175"/>
    </row>
    <row r="500" spans="1:12" s="11" customFormat="1" ht="12.75" customHeight="1">
      <c r="A500" s="30" t="s">
        <v>428</v>
      </c>
      <c r="B500" s="176" t="s">
        <v>26</v>
      </c>
      <c r="C500" s="176" t="s">
        <v>26</v>
      </c>
      <c r="D500" s="176">
        <v>1.167</v>
      </c>
      <c r="E500" s="176"/>
      <c r="F500" s="176"/>
      <c r="G500" s="176"/>
      <c r="H500" s="176"/>
      <c r="I500" s="176"/>
      <c r="J500" s="176"/>
      <c r="K500" s="176"/>
      <c r="L500" s="176"/>
    </row>
    <row r="501" spans="1:12" s="11" customFormat="1" ht="12.75" customHeight="1">
      <c r="A501" s="30" t="s">
        <v>429</v>
      </c>
      <c r="B501" s="29" t="s">
        <v>430</v>
      </c>
      <c r="C501" s="29" t="s">
        <v>430</v>
      </c>
      <c r="D501" s="29" t="s">
        <v>430</v>
      </c>
      <c r="E501" s="29"/>
      <c r="F501" s="29"/>
      <c r="G501" s="29"/>
      <c r="H501" s="29"/>
      <c r="I501" s="174"/>
      <c r="J501" s="174"/>
      <c r="K501" s="174"/>
      <c r="L501" s="174"/>
    </row>
    <row r="502" spans="1:12" s="11" customFormat="1" ht="12.75" customHeight="1">
      <c r="A502" s="30" t="s">
        <v>432</v>
      </c>
      <c r="B502" s="42">
        <v>44459</v>
      </c>
      <c r="C502" s="42">
        <v>45334</v>
      </c>
      <c r="D502" s="42">
        <v>45424</v>
      </c>
      <c r="E502" s="42"/>
      <c r="F502" s="42"/>
      <c r="G502" s="42"/>
      <c r="H502" s="42"/>
      <c r="I502" s="42"/>
      <c r="J502" s="42"/>
      <c r="K502" s="42"/>
      <c r="L502" s="42"/>
    </row>
    <row r="503" spans="1:12" s="11" customFormat="1" ht="12.75" customHeight="1">
      <c r="A503" s="30" t="s">
        <v>433</v>
      </c>
      <c r="B503" s="42">
        <v>44824</v>
      </c>
      <c r="C503" s="42">
        <v>45700</v>
      </c>
      <c r="D503" s="42">
        <v>45789</v>
      </c>
      <c r="E503" s="42"/>
      <c r="F503" s="42"/>
      <c r="G503" s="42"/>
      <c r="H503" s="42"/>
      <c r="I503" s="42"/>
      <c r="J503" s="42"/>
      <c r="K503" s="42"/>
      <c r="L503" s="42"/>
    </row>
    <row r="504" spans="1:12" s="11" customFormat="1" ht="12.75" customHeight="1">
      <c r="A504" s="30" t="s">
        <v>434</v>
      </c>
      <c r="B504" s="29" t="s">
        <v>588</v>
      </c>
      <c r="C504" s="29" t="s">
        <v>589</v>
      </c>
      <c r="D504" s="29" t="s">
        <v>590</v>
      </c>
      <c r="E504" s="29"/>
      <c r="F504" s="29"/>
      <c r="G504" s="29"/>
      <c r="H504" s="29"/>
      <c r="I504" s="29"/>
      <c r="J504" s="29"/>
      <c r="K504" s="29"/>
      <c r="L504" s="29"/>
    </row>
    <row r="505" spans="1:12" s="11" customFormat="1" ht="12.75" customHeight="1">
      <c r="A505" s="30" t="s">
        <v>439</v>
      </c>
      <c r="B505" s="174" t="s">
        <v>342</v>
      </c>
      <c r="C505" s="174" t="s">
        <v>342</v>
      </c>
      <c r="D505" s="174" t="s">
        <v>342</v>
      </c>
      <c r="E505" s="174"/>
      <c r="F505" s="174"/>
      <c r="G505" s="174"/>
      <c r="H505" s="174"/>
      <c r="I505" s="174"/>
      <c r="J505" s="174"/>
      <c r="K505" s="174"/>
      <c r="L505" s="174"/>
    </row>
    <row r="506" spans="1:12" s="11" customFormat="1" ht="12.75" customHeight="1">
      <c r="A506" s="30" t="s">
        <v>440</v>
      </c>
      <c r="B506" s="29" t="s">
        <v>487</v>
      </c>
      <c r="C506" s="29" t="s">
        <v>487</v>
      </c>
      <c r="D506" s="29" t="s">
        <v>441</v>
      </c>
      <c r="E506" s="29"/>
      <c r="F506" s="29"/>
      <c r="G506" s="29"/>
      <c r="H506" s="29"/>
      <c r="I506" s="29"/>
      <c r="J506" s="29"/>
      <c r="K506" s="29"/>
      <c r="L506" s="29"/>
    </row>
    <row r="507" spans="1:12" s="11" customFormat="1" ht="12.75" customHeight="1">
      <c r="A507" s="30" t="s">
        <v>442</v>
      </c>
      <c r="B507" s="189" t="s">
        <v>591</v>
      </c>
      <c r="C507" s="189" t="s">
        <v>592</v>
      </c>
      <c r="D507" s="189" t="s">
        <v>593</v>
      </c>
      <c r="E507" s="189"/>
      <c r="F507" s="189"/>
      <c r="G507" s="189"/>
      <c r="H507" s="189"/>
      <c r="I507" s="189"/>
      <c r="J507" s="189"/>
      <c r="K507" s="189"/>
      <c r="L507" s="189"/>
    </row>
    <row r="508" spans="1:12" s="11" customFormat="1" ht="12.75" customHeight="1">
      <c r="A508" s="30" t="s">
        <v>450</v>
      </c>
      <c r="B508" s="43" t="s">
        <v>594</v>
      </c>
      <c r="C508" s="43" t="s">
        <v>595</v>
      </c>
      <c r="D508" s="43">
        <v>1E-3</v>
      </c>
      <c r="E508" s="43"/>
      <c r="F508" s="43"/>
      <c r="G508" s="43"/>
      <c r="H508" s="43"/>
      <c r="I508" s="43"/>
      <c r="J508" s="43"/>
      <c r="K508" s="43"/>
      <c r="L508" s="43"/>
    </row>
    <row r="509" spans="1:12" s="11" customFormat="1" ht="12.75" customHeight="1">
      <c r="A509" s="30" t="s">
        <v>451</v>
      </c>
      <c r="B509" s="43" t="s">
        <v>594</v>
      </c>
      <c r="C509" s="43" t="s">
        <v>595</v>
      </c>
      <c r="D509" s="29" t="s">
        <v>581</v>
      </c>
      <c r="E509" s="43"/>
      <c r="F509" s="43"/>
      <c r="G509" s="29"/>
      <c r="H509" s="29"/>
      <c r="I509" s="43"/>
      <c r="J509" s="43"/>
      <c r="K509" s="43"/>
      <c r="L509" s="43"/>
    </row>
    <row r="510" spans="1:12" s="11" customFormat="1" ht="12.75" customHeight="1">
      <c r="A510" s="30" t="s">
        <v>457</v>
      </c>
      <c r="B510" s="29" t="s">
        <v>26</v>
      </c>
      <c r="C510" s="29" t="s">
        <v>26</v>
      </c>
      <c r="D510" s="29" t="s">
        <v>459</v>
      </c>
      <c r="E510" s="29"/>
      <c r="F510" s="29"/>
      <c r="G510" s="29"/>
      <c r="H510" s="29"/>
      <c r="I510" s="29"/>
      <c r="J510" s="29"/>
      <c r="K510" s="29"/>
      <c r="L510" s="29"/>
    </row>
    <row r="511" spans="1:12" s="11" customFormat="1" ht="12.75" customHeight="1">
      <c r="A511" s="30" t="s">
        <v>460</v>
      </c>
      <c r="B511" s="29" t="s">
        <v>26</v>
      </c>
      <c r="C511" s="29" t="s">
        <v>26</v>
      </c>
      <c r="D511" s="29" t="s">
        <v>425</v>
      </c>
      <c r="E511" s="29"/>
      <c r="F511" s="29"/>
      <c r="G511" s="29"/>
      <c r="H511" s="29"/>
      <c r="I511" s="29"/>
      <c r="J511" s="29"/>
      <c r="K511" s="29"/>
      <c r="L511" s="29"/>
    </row>
    <row r="512" spans="1:12" s="11" customFormat="1" ht="12.75" customHeight="1">
      <c r="A512" s="30" t="s">
        <v>461</v>
      </c>
      <c r="B512" s="175" t="s">
        <v>26</v>
      </c>
      <c r="C512" s="175" t="s">
        <v>26</v>
      </c>
      <c r="D512" s="175">
        <v>856700000</v>
      </c>
      <c r="E512" s="175"/>
      <c r="F512" s="175"/>
      <c r="G512" s="175"/>
      <c r="H512" s="175"/>
      <c r="I512" s="175"/>
      <c r="J512" s="175"/>
      <c r="K512" s="175"/>
      <c r="L512" s="175"/>
    </row>
    <row r="513" spans="1:12" s="11" customFormat="1" ht="12.75" customHeight="1">
      <c r="A513" s="30" t="s">
        <v>462</v>
      </c>
      <c r="B513" s="42" t="s">
        <v>26</v>
      </c>
      <c r="C513" s="42" t="s">
        <v>26</v>
      </c>
      <c r="D513" s="42">
        <v>45424</v>
      </c>
      <c r="E513" s="42"/>
      <c r="F513" s="42"/>
      <c r="G513" s="42"/>
      <c r="H513" s="42"/>
      <c r="I513" s="42"/>
      <c r="J513" s="42"/>
      <c r="K513" s="42"/>
      <c r="L513" s="42"/>
    </row>
    <row r="514" spans="1:12" s="11" customFormat="1" ht="12.75" customHeight="1">
      <c r="A514" s="30" t="s">
        <v>58</v>
      </c>
      <c r="B514" s="43" t="s">
        <v>26</v>
      </c>
      <c r="C514" s="43" t="s">
        <v>26</v>
      </c>
      <c r="D514" s="190">
        <v>1E-3</v>
      </c>
      <c r="E514" s="43"/>
      <c r="F514" s="43"/>
      <c r="G514" s="190"/>
      <c r="H514" s="190"/>
      <c r="I514" s="43"/>
      <c r="J514" s="43"/>
      <c r="K514" s="43"/>
      <c r="L514" s="43"/>
    </row>
    <row r="515" spans="1:12" s="11" customFormat="1" ht="12.75" customHeight="1">
      <c r="A515" s="30" t="s">
        <v>59</v>
      </c>
      <c r="B515" s="43" t="s">
        <v>26</v>
      </c>
      <c r="C515" s="43" t="s">
        <v>26</v>
      </c>
      <c r="D515" s="43" t="s">
        <v>596</v>
      </c>
      <c r="E515" s="43"/>
      <c r="F515" s="43"/>
      <c r="G515" s="43"/>
      <c r="H515" s="43"/>
      <c r="I515" s="43"/>
      <c r="J515" s="43"/>
      <c r="K515" s="43"/>
      <c r="L515" s="43"/>
    </row>
    <row r="516" spans="1:12" s="11" customFormat="1" ht="12.75" customHeight="1">
      <c r="A516" s="30" t="s">
        <v>62</v>
      </c>
      <c r="B516" s="182" t="s">
        <v>26</v>
      </c>
      <c r="C516" s="182" t="s">
        <v>26</v>
      </c>
      <c r="D516" s="182" t="s">
        <v>23</v>
      </c>
      <c r="E516" s="182"/>
      <c r="F516" s="182"/>
      <c r="G516" s="182"/>
      <c r="H516" s="182"/>
      <c r="I516" s="182"/>
      <c r="J516" s="182"/>
      <c r="K516" s="182"/>
      <c r="L516" s="182"/>
    </row>
    <row r="517" spans="1:12" s="11" customFormat="1" ht="12.75" customHeight="1">
      <c r="A517" s="163"/>
      <c r="B517" s="191"/>
      <c r="C517" s="192"/>
      <c r="D517" s="192"/>
      <c r="E517" s="192"/>
      <c r="F517" s="192"/>
      <c r="G517" s="192"/>
      <c r="H517" s="193"/>
      <c r="I517" s="192"/>
      <c r="J517" s="192"/>
      <c r="K517" s="192"/>
      <c r="L517" s="192"/>
    </row>
    <row r="518" spans="1:12" s="11" customFormat="1" ht="12.75" customHeight="1">
      <c r="A518" s="163"/>
      <c r="B518" s="191"/>
      <c r="C518" s="192"/>
      <c r="D518" s="192"/>
      <c r="E518" s="192"/>
      <c r="F518" s="192"/>
      <c r="G518" s="192"/>
      <c r="H518" s="194"/>
      <c r="I518" s="192"/>
      <c r="J518" s="192"/>
      <c r="K518" s="192"/>
      <c r="L518" s="192"/>
    </row>
    <row r="519" spans="1:12" s="11" customFormat="1" ht="12.75" customHeight="1">
      <c r="A519" s="163"/>
    </row>
    <row r="520" spans="1:12" s="2" customFormat="1" ht="25.5" customHeight="1">
      <c r="A520" s="269" t="s">
        <v>0</v>
      </c>
      <c r="B520" s="269"/>
      <c r="C520" s="269"/>
      <c r="D520" s="269"/>
      <c r="E520" s="269"/>
      <c r="F520" s="269"/>
      <c r="G520" s="269"/>
      <c r="H520" s="269"/>
      <c r="I520" s="269"/>
      <c r="J520" s="269"/>
      <c r="K520" s="269"/>
      <c r="L520" s="1"/>
    </row>
    <row r="521" spans="1:12" s="2" customFormat="1" ht="25.5" customHeight="1">
      <c r="A521" s="269"/>
      <c r="B521" s="269"/>
      <c r="C521" s="269"/>
      <c r="D521" s="269"/>
      <c r="E521" s="269"/>
      <c r="F521" s="269"/>
      <c r="G521" s="269"/>
      <c r="H521" s="269"/>
      <c r="I521" s="269"/>
      <c r="J521" s="269"/>
      <c r="K521" s="269"/>
      <c r="L521" s="1"/>
    </row>
    <row r="522" spans="1:12" s="2" customFormat="1" ht="25.5" customHeight="1">
      <c r="A522" s="270"/>
      <c r="B522" s="270"/>
      <c r="C522" s="270"/>
      <c r="D522" s="270"/>
      <c r="E522" s="270"/>
      <c r="F522" s="270"/>
      <c r="G522" s="270"/>
      <c r="H522" s="270"/>
      <c r="I522" s="270"/>
      <c r="J522" s="270"/>
      <c r="K522" s="270"/>
      <c r="L522" s="3"/>
    </row>
    <row r="523" spans="1:12" s="11" customFormat="1" ht="12.75" customHeight="1">
      <c r="A523" s="10"/>
      <c r="B523" s="10"/>
      <c r="C523" s="10"/>
      <c r="D523" s="10"/>
      <c r="E523" s="10"/>
      <c r="F523" s="10"/>
      <c r="G523" s="10"/>
      <c r="H523" s="10"/>
      <c r="I523" s="10"/>
      <c r="J523" s="10"/>
      <c r="K523" s="10"/>
      <c r="L523" s="10"/>
    </row>
    <row r="524" spans="1:12" s="11" customFormat="1">
      <c r="A524" s="9" t="s">
        <v>597</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5" t="s">
        <v>598</v>
      </c>
      <c r="B526" s="285" t="s">
        <v>599</v>
      </c>
      <c r="C526" s="286"/>
      <c r="D526" s="287"/>
      <c r="E526" s="196" t="s">
        <v>600</v>
      </c>
      <c r="F526" s="196" t="s">
        <v>601</v>
      </c>
      <c r="G526" s="288" t="s">
        <v>602</v>
      </c>
      <c r="H526" s="289"/>
      <c r="I526" s="289"/>
      <c r="J526" s="290"/>
      <c r="K526" s="10"/>
      <c r="L526" s="10"/>
    </row>
    <row r="527" spans="1:12" s="11" customFormat="1" ht="52.5" customHeight="1">
      <c r="A527" s="197" t="s">
        <v>603</v>
      </c>
      <c r="B527" s="263" t="s">
        <v>604</v>
      </c>
      <c r="C527" s="264"/>
      <c r="D527" s="265"/>
      <c r="E527" s="198" t="s">
        <v>605</v>
      </c>
      <c r="F527" s="199" t="s">
        <v>606</v>
      </c>
      <c r="G527" s="266" t="s">
        <v>607</v>
      </c>
      <c r="H527" s="267"/>
      <c r="I527" s="267"/>
      <c r="J527" s="268"/>
      <c r="K527" s="10"/>
      <c r="L527" s="10"/>
    </row>
    <row r="528" spans="1:12" s="11" customFormat="1" ht="141" customHeight="1">
      <c r="A528" s="197" t="s">
        <v>608</v>
      </c>
      <c r="B528" s="263" t="s">
        <v>609</v>
      </c>
      <c r="C528" s="264"/>
      <c r="D528" s="265"/>
      <c r="E528" s="198" t="s">
        <v>610</v>
      </c>
      <c r="F528" s="199" t="s">
        <v>611</v>
      </c>
      <c r="G528" s="294" t="s">
        <v>612</v>
      </c>
      <c r="H528" s="295"/>
      <c r="I528" s="295"/>
      <c r="J528" s="296"/>
      <c r="K528" s="10"/>
      <c r="L528" s="10"/>
    </row>
    <row r="529" spans="1:12" s="11" customFormat="1" ht="52.5" customHeight="1">
      <c r="A529" s="198" t="s">
        <v>613</v>
      </c>
      <c r="B529" s="263" t="s">
        <v>614</v>
      </c>
      <c r="C529" s="264"/>
      <c r="D529" s="265"/>
      <c r="E529" s="198" t="s">
        <v>615</v>
      </c>
      <c r="F529" s="199" t="s">
        <v>611</v>
      </c>
      <c r="G529" s="294" t="s">
        <v>616</v>
      </c>
      <c r="H529" s="295"/>
      <c r="I529" s="295"/>
      <c r="J529" s="296"/>
      <c r="K529" s="10"/>
      <c r="L529" s="10"/>
    </row>
    <row r="530" spans="1:12" s="11" customFormat="1" ht="114" customHeight="1">
      <c r="A530" s="198" t="s">
        <v>617</v>
      </c>
      <c r="B530" s="294" t="s">
        <v>618</v>
      </c>
      <c r="C530" s="295"/>
      <c r="D530" s="296"/>
      <c r="E530" s="198" t="s">
        <v>619</v>
      </c>
      <c r="F530" s="199" t="s">
        <v>611</v>
      </c>
      <c r="G530" s="291" t="s">
        <v>620</v>
      </c>
      <c r="H530" s="292"/>
      <c r="I530" s="292"/>
      <c r="J530" s="293"/>
      <c r="K530" s="10"/>
      <c r="L530" s="10"/>
    </row>
    <row r="531" spans="1:12" s="11" customFormat="1" ht="51" customHeight="1">
      <c r="A531" s="197" t="s">
        <v>621</v>
      </c>
      <c r="B531" s="294" t="s">
        <v>622</v>
      </c>
      <c r="C531" s="295"/>
      <c r="D531" s="296"/>
      <c r="E531" s="198" t="s">
        <v>619</v>
      </c>
      <c r="F531" s="199" t="s">
        <v>611</v>
      </c>
      <c r="G531" s="266" t="s">
        <v>623</v>
      </c>
      <c r="H531" s="267"/>
      <c r="I531" s="267"/>
      <c r="J531" s="268"/>
      <c r="K531" s="10"/>
      <c r="L531" s="10"/>
    </row>
    <row r="532" spans="1:12" s="11" customFormat="1" ht="53.25" customHeight="1">
      <c r="A532" s="197" t="s">
        <v>624</v>
      </c>
      <c r="B532" s="263" t="s">
        <v>625</v>
      </c>
      <c r="C532" s="264"/>
      <c r="D532" s="265"/>
      <c r="E532" s="198" t="s">
        <v>626</v>
      </c>
      <c r="F532" s="199" t="s">
        <v>611</v>
      </c>
      <c r="G532" s="291" t="s">
        <v>627</v>
      </c>
      <c r="H532" s="292"/>
      <c r="I532" s="292"/>
      <c r="J532" s="293"/>
      <c r="K532" s="10"/>
      <c r="L532" s="10"/>
    </row>
    <row r="533" spans="1:12" s="11" customFormat="1" ht="64.5" customHeight="1">
      <c r="A533" s="198" t="s">
        <v>628</v>
      </c>
      <c r="B533" s="200" t="s">
        <v>604</v>
      </c>
      <c r="C533" s="201"/>
      <c r="D533" s="202"/>
      <c r="E533" s="198" t="s">
        <v>629</v>
      </c>
      <c r="F533" s="199" t="s">
        <v>611</v>
      </c>
      <c r="G533" s="294" t="s">
        <v>630</v>
      </c>
      <c r="H533" s="295"/>
      <c r="I533" s="295"/>
      <c r="J533" s="296"/>
      <c r="K533" s="10"/>
      <c r="L533" s="10"/>
    </row>
    <row r="534" spans="1:12" s="11" customFormat="1" ht="78.75" customHeight="1">
      <c r="A534" s="198" t="s">
        <v>631</v>
      </c>
      <c r="B534" s="263" t="s">
        <v>604</v>
      </c>
      <c r="C534" s="264"/>
      <c r="D534" s="265"/>
      <c r="E534" s="203" t="s">
        <v>632</v>
      </c>
      <c r="F534" s="199" t="s">
        <v>611</v>
      </c>
      <c r="G534" s="294" t="s">
        <v>633</v>
      </c>
      <c r="H534" s="295"/>
      <c r="I534" s="295"/>
      <c r="J534" s="296"/>
      <c r="K534" s="10"/>
      <c r="L534" s="10"/>
    </row>
    <row r="535" spans="1:12" s="2" customFormat="1" ht="25.5" customHeight="1">
      <c r="A535" s="269" t="s">
        <v>0</v>
      </c>
      <c r="B535" s="269"/>
      <c r="C535" s="269"/>
      <c r="D535" s="269"/>
      <c r="E535" s="269"/>
      <c r="F535" s="269"/>
      <c r="G535" s="269"/>
      <c r="H535" s="269"/>
      <c r="I535" s="269"/>
      <c r="J535" s="269"/>
      <c r="K535" s="269"/>
      <c r="L535" s="1"/>
    </row>
    <row r="536" spans="1:12" s="2" customFormat="1" ht="25.5" customHeight="1">
      <c r="A536" s="269"/>
      <c r="B536" s="269"/>
      <c r="C536" s="269"/>
      <c r="D536" s="269"/>
      <c r="E536" s="269"/>
      <c r="F536" s="269"/>
      <c r="G536" s="269"/>
      <c r="H536" s="269"/>
      <c r="I536" s="269"/>
      <c r="J536" s="269"/>
      <c r="K536" s="269"/>
      <c r="L536" s="1"/>
    </row>
    <row r="537" spans="1:12" s="2" customFormat="1" ht="25.5" customHeight="1">
      <c r="A537" s="270"/>
      <c r="B537" s="270"/>
      <c r="C537" s="270"/>
      <c r="D537" s="270"/>
      <c r="E537" s="270"/>
      <c r="F537" s="270"/>
      <c r="G537" s="270"/>
      <c r="H537" s="270"/>
      <c r="I537" s="270"/>
      <c r="J537" s="270"/>
      <c r="K537" s="270"/>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597</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5" t="s">
        <v>598</v>
      </c>
      <c r="B542" s="285" t="s">
        <v>599</v>
      </c>
      <c r="C542" s="286"/>
      <c r="D542" s="287"/>
      <c r="E542" s="196" t="s">
        <v>600</v>
      </c>
      <c r="F542" s="196" t="s">
        <v>601</v>
      </c>
      <c r="G542" s="288" t="s">
        <v>602</v>
      </c>
      <c r="H542" s="289"/>
      <c r="I542" s="289"/>
      <c r="J542" s="290"/>
      <c r="K542" s="10"/>
      <c r="L542" s="10"/>
    </row>
    <row r="543" spans="1:12" s="11" customFormat="1" ht="140.25" customHeight="1">
      <c r="A543" s="197" t="s">
        <v>634</v>
      </c>
      <c r="B543" s="263" t="s">
        <v>635</v>
      </c>
      <c r="C543" s="264"/>
      <c r="D543" s="265"/>
      <c r="E543" s="204" t="s">
        <v>636</v>
      </c>
      <c r="F543" s="205" t="s">
        <v>611</v>
      </c>
      <c r="G543" s="279" t="s">
        <v>637</v>
      </c>
      <c r="H543" s="280"/>
      <c r="I543" s="280"/>
      <c r="J543" s="281"/>
      <c r="K543" s="10"/>
      <c r="L543" s="10"/>
    </row>
    <row r="544" spans="1:12" s="11" customFormat="1" ht="146.25" customHeight="1">
      <c r="A544" s="204" t="s">
        <v>638</v>
      </c>
      <c r="B544" s="282" t="s">
        <v>639</v>
      </c>
      <c r="C544" s="283"/>
      <c r="D544" s="284"/>
      <c r="E544" s="206" t="s">
        <v>640</v>
      </c>
      <c r="F544" s="205" t="s">
        <v>611</v>
      </c>
      <c r="G544" s="279" t="s">
        <v>641</v>
      </c>
      <c r="H544" s="280"/>
      <c r="I544" s="280"/>
      <c r="J544" s="281"/>
      <c r="K544" s="10"/>
      <c r="L544" s="10"/>
    </row>
    <row r="545" spans="1:12" s="11" customFormat="1" ht="146.25" customHeight="1">
      <c r="A545" s="204" t="s">
        <v>642</v>
      </c>
      <c r="B545" s="282" t="s">
        <v>639</v>
      </c>
      <c r="C545" s="283"/>
      <c r="D545" s="284"/>
      <c r="E545" s="206" t="s">
        <v>643</v>
      </c>
      <c r="F545" s="205" t="s">
        <v>611</v>
      </c>
      <c r="G545" s="279" t="s">
        <v>644</v>
      </c>
      <c r="H545" s="280"/>
      <c r="I545" s="280"/>
      <c r="J545" s="281"/>
      <c r="K545" s="10"/>
      <c r="L545" s="10"/>
    </row>
    <row r="546" spans="1:12" s="11" customFormat="1" ht="162.75" customHeight="1">
      <c r="A546" s="207" t="s">
        <v>645</v>
      </c>
      <c r="B546" s="276" t="s">
        <v>646</v>
      </c>
      <c r="C546" s="277"/>
      <c r="D546" s="278"/>
      <c r="E546" s="206" t="s">
        <v>647</v>
      </c>
      <c r="F546" s="205" t="s">
        <v>648</v>
      </c>
      <c r="G546" s="279" t="s">
        <v>649</v>
      </c>
      <c r="H546" s="280"/>
      <c r="I546" s="280"/>
      <c r="J546" s="281"/>
      <c r="K546" s="10"/>
      <c r="L546" s="10"/>
    </row>
    <row r="547" spans="1:12" s="11" customFormat="1" ht="163.5" customHeight="1">
      <c r="A547" s="204" t="s">
        <v>650</v>
      </c>
      <c r="B547" s="276" t="s">
        <v>651</v>
      </c>
      <c r="C547" s="277"/>
      <c r="D547" s="278"/>
      <c r="E547" s="206" t="s">
        <v>652</v>
      </c>
      <c r="F547" s="205" t="s">
        <v>611</v>
      </c>
      <c r="G547" s="279" t="s">
        <v>653</v>
      </c>
      <c r="H547" s="280"/>
      <c r="I547" s="280"/>
      <c r="J547" s="281"/>
      <c r="K547" s="10"/>
      <c r="L547" s="10"/>
    </row>
    <row r="548" spans="1:12" s="11" customFormat="1" ht="120" customHeight="1">
      <c r="A548" s="204" t="s">
        <v>654</v>
      </c>
      <c r="B548" s="276" t="s">
        <v>655</v>
      </c>
      <c r="C548" s="277"/>
      <c r="D548" s="278"/>
      <c r="E548" s="206" t="s">
        <v>656</v>
      </c>
      <c r="F548" s="205" t="s">
        <v>648</v>
      </c>
      <c r="G548" s="279" t="s">
        <v>657</v>
      </c>
      <c r="H548" s="280"/>
      <c r="I548" s="280"/>
      <c r="J548" s="281"/>
      <c r="K548" s="10"/>
      <c r="L548" s="10"/>
    </row>
    <row r="549" spans="1:12" s="11" customFormat="1" ht="25.5" customHeight="1">
      <c r="A549" s="197" t="s">
        <v>658</v>
      </c>
      <c r="B549" s="263" t="s">
        <v>659</v>
      </c>
      <c r="C549" s="264"/>
      <c r="D549" s="265"/>
      <c r="E549" s="198" t="s">
        <v>660</v>
      </c>
      <c r="F549" s="199" t="s">
        <v>611</v>
      </c>
      <c r="G549" s="266" t="s">
        <v>661</v>
      </c>
      <c r="H549" s="267"/>
      <c r="I549" s="267"/>
      <c r="J549" s="268"/>
      <c r="K549" s="10"/>
      <c r="L549" s="10"/>
    </row>
    <row r="550" spans="1:12" s="11" customFormat="1" ht="25.5" customHeight="1">
      <c r="A550" s="197" t="s">
        <v>662</v>
      </c>
      <c r="B550" s="263" t="s">
        <v>663</v>
      </c>
      <c r="C550" s="264"/>
      <c r="D550" s="265"/>
      <c r="E550" s="198" t="s">
        <v>664</v>
      </c>
      <c r="F550" s="199" t="s">
        <v>611</v>
      </c>
      <c r="G550" s="266" t="s">
        <v>665</v>
      </c>
      <c r="H550" s="267"/>
      <c r="I550" s="267"/>
      <c r="J550" s="268"/>
      <c r="K550" s="10"/>
      <c r="L550" s="10"/>
    </row>
    <row r="551" spans="1:12" s="11" customFormat="1" ht="25.5" customHeight="1">
      <c r="A551" s="197" t="s">
        <v>666</v>
      </c>
      <c r="B551" s="263" t="s">
        <v>625</v>
      </c>
      <c r="C551" s="264"/>
      <c r="D551" s="265"/>
      <c r="E551" s="198" t="s">
        <v>664</v>
      </c>
      <c r="F551" s="199" t="s">
        <v>611</v>
      </c>
      <c r="G551" s="266" t="s">
        <v>667</v>
      </c>
      <c r="H551" s="267"/>
      <c r="I551" s="267"/>
      <c r="J551" s="268"/>
      <c r="K551" s="10"/>
      <c r="L551" s="10"/>
    </row>
    <row r="552" spans="1:12" s="11" customFormat="1" ht="25.5" customHeight="1">
      <c r="A552" s="10" t="s">
        <v>668</v>
      </c>
      <c r="B552" s="208"/>
      <c r="C552" s="10"/>
      <c r="D552" s="10"/>
      <c r="E552" s="10"/>
      <c r="F552" s="10"/>
      <c r="G552" s="10"/>
      <c r="H552" s="10"/>
      <c r="I552" s="10"/>
      <c r="J552" s="10"/>
      <c r="K552" s="10"/>
      <c r="L552" s="10"/>
    </row>
    <row r="553" spans="1:12" s="11" customFormat="1" ht="25.5" customHeight="1">
      <c r="A553" s="209"/>
      <c r="B553" s="210"/>
      <c r="C553" s="210"/>
      <c r="D553" s="210"/>
      <c r="E553" s="211"/>
      <c r="F553" s="212"/>
      <c r="G553" s="211"/>
      <c r="H553" s="211"/>
      <c r="I553" s="211"/>
      <c r="J553" s="211"/>
      <c r="K553" s="68"/>
      <c r="L553" s="68"/>
    </row>
    <row r="554" spans="1:12" s="11" customFormat="1" ht="14.25">
      <c r="A554" s="114" t="s">
        <v>669</v>
      </c>
      <c r="B554" s="208"/>
      <c r="C554" s="10"/>
      <c r="D554" s="10"/>
      <c r="E554" s="10"/>
      <c r="F554" s="10"/>
      <c r="G554" s="10"/>
      <c r="H554" s="10"/>
      <c r="I554" s="10"/>
      <c r="J554" s="10"/>
      <c r="K554" s="10"/>
      <c r="L554" s="10"/>
    </row>
    <row r="555" spans="1:12" s="2" customFormat="1" ht="25.5" customHeight="1">
      <c r="A555" s="269" t="s">
        <v>0</v>
      </c>
      <c r="B555" s="269"/>
      <c r="C555" s="269"/>
      <c r="D555" s="269"/>
      <c r="E555" s="269"/>
      <c r="F555" s="269"/>
      <c r="G555" s="269"/>
      <c r="H555" s="269"/>
      <c r="I555" s="269"/>
      <c r="J555" s="269"/>
      <c r="K555" s="269"/>
      <c r="L555" s="1"/>
    </row>
    <row r="556" spans="1:12" s="2" customFormat="1" ht="25.5" customHeight="1">
      <c r="A556" s="269"/>
      <c r="B556" s="269"/>
      <c r="C556" s="269"/>
      <c r="D556" s="269"/>
      <c r="E556" s="269"/>
      <c r="F556" s="269"/>
      <c r="G556" s="269"/>
      <c r="H556" s="269"/>
      <c r="I556" s="269"/>
      <c r="J556" s="269"/>
      <c r="K556" s="269"/>
      <c r="L556" s="1"/>
    </row>
    <row r="557" spans="1:12" s="2" customFormat="1" ht="25.5" customHeight="1">
      <c r="A557" s="270"/>
      <c r="B557" s="270"/>
      <c r="C557" s="270"/>
      <c r="D557" s="270"/>
      <c r="E557" s="270"/>
      <c r="F557" s="270"/>
      <c r="G557" s="270"/>
      <c r="H557" s="270"/>
      <c r="I557" s="270"/>
      <c r="J557" s="270"/>
      <c r="K557" s="270"/>
      <c r="L557" s="3"/>
    </row>
    <row r="558" spans="1:12" s="11" customFormat="1">
      <c r="A558" s="10"/>
      <c r="B558" s="208"/>
      <c r="C558" s="10"/>
      <c r="D558" s="10"/>
      <c r="E558" s="10"/>
      <c r="F558" s="10"/>
      <c r="G558" s="10"/>
      <c r="H558" s="10"/>
      <c r="I558" s="10"/>
      <c r="J558" s="10"/>
      <c r="K558" s="10"/>
      <c r="L558" s="10"/>
    </row>
    <row r="559" spans="1:12" s="11" customFormat="1" ht="13.5" thickBot="1">
      <c r="A559" s="9" t="s">
        <v>670</v>
      </c>
      <c r="B559" s="10"/>
      <c r="C559" s="10"/>
      <c r="D559" s="10"/>
      <c r="E559" s="10"/>
      <c r="F559" s="10"/>
      <c r="G559" s="10"/>
      <c r="H559" s="10"/>
      <c r="I559" s="10"/>
      <c r="J559" s="10"/>
      <c r="K559" s="10"/>
      <c r="L559" s="10"/>
    </row>
    <row r="560" spans="1:12" s="11" customFormat="1">
      <c r="A560" s="213" t="s">
        <v>671</v>
      </c>
      <c r="B560" s="271" t="s">
        <v>672</v>
      </c>
      <c r="C560" s="272"/>
      <c r="D560" s="273"/>
      <c r="E560" s="274" t="s">
        <v>673</v>
      </c>
      <c r="F560" s="275"/>
      <c r="G560" s="275"/>
      <c r="H560" s="275"/>
      <c r="I560" s="275"/>
      <c r="J560" s="275"/>
      <c r="K560" s="10"/>
      <c r="L560" s="10"/>
    </row>
    <row r="561" spans="1:12" s="11" customFormat="1" ht="30.75" customHeight="1">
      <c r="A561" s="197" t="s">
        <v>674</v>
      </c>
      <c r="B561" s="258" t="s">
        <v>675</v>
      </c>
      <c r="C561" s="259"/>
      <c r="D561" s="259"/>
      <c r="E561" s="262" t="s">
        <v>676</v>
      </c>
      <c r="F561" s="262"/>
      <c r="G561" s="262"/>
      <c r="H561" s="262"/>
      <c r="I561" s="261"/>
      <c r="J561" s="261"/>
      <c r="K561" s="10"/>
      <c r="L561" s="10"/>
    </row>
    <row r="562" spans="1:12" s="11" customFormat="1" ht="54" customHeight="1">
      <c r="A562" s="197" t="s">
        <v>677</v>
      </c>
      <c r="B562" s="262" t="s">
        <v>678</v>
      </c>
      <c r="C562" s="262"/>
      <c r="D562" s="262"/>
      <c r="E562" s="262" t="s">
        <v>679</v>
      </c>
      <c r="F562" s="262"/>
      <c r="G562" s="262"/>
      <c r="H562" s="262"/>
      <c r="I562" s="261"/>
      <c r="J562" s="261"/>
      <c r="K562" s="208"/>
      <c r="L562" s="10"/>
    </row>
    <row r="563" spans="1:12" s="11" customFormat="1" ht="26.25" customHeight="1">
      <c r="A563" s="197" t="s">
        <v>135</v>
      </c>
      <c r="B563" s="258" t="s">
        <v>680</v>
      </c>
      <c r="C563" s="259"/>
      <c r="D563" s="259"/>
      <c r="E563" s="262" t="s">
        <v>681</v>
      </c>
      <c r="F563" s="262"/>
      <c r="G563" s="262"/>
      <c r="H563" s="262"/>
      <c r="I563" s="261"/>
      <c r="J563" s="261"/>
      <c r="K563" s="10"/>
      <c r="L563" s="10"/>
    </row>
    <row r="564" spans="1:12" s="11" customFormat="1" ht="27" customHeight="1">
      <c r="A564" s="197" t="s">
        <v>682</v>
      </c>
      <c r="B564" s="258" t="s">
        <v>683</v>
      </c>
      <c r="C564" s="259"/>
      <c r="D564" s="259"/>
      <c r="E564" s="260" t="s">
        <v>684</v>
      </c>
      <c r="F564" s="260"/>
      <c r="G564" s="260"/>
      <c r="H564" s="260"/>
      <c r="I564" s="261"/>
      <c r="J564" s="261"/>
      <c r="K564" s="10"/>
      <c r="L564" s="10"/>
    </row>
    <row r="565" spans="1:12" s="11" customFormat="1" ht="27.75" customHeight="1">
      <c r="A565" s="197" t="s">
        <v>685</v>
      </c>
      <c r="B565" s="258" t="s">
        <v>686</v>
      </c>
      <c r="C565" s="259"/>
      <c r="D565" s="259"/>
      <c r="E565" s="260" t="s">
        <v>679</v>
      </c>
      <c r="F565" s="260"/>
      <c r="G565" s="260"/>
      <c r="H565" s="260"/>
      <c r="I565" s="261"/>
      <c r="J565" s="261"/>
      <c r="K565" s="10"/>
      <c r="L565" s="10"/>
    </row>
    <row r="566" spans="1:12" s="11" customFormat="1" ht="38.25" customHeight="1">
      <c r="A566" s="197" t="s">
        <v>687</v>
      </c>
      <c r="B566" s="258" t="s">
        <v>688</v>
      </c>
      <c r="C566" s="259"/>
      <c r="D566" s="259"/>
      <c r="E566" s="260" t="s">
        <v>689</v>
      </c>
      <c r="F566" s="260"/>
      <c r="G566" s="260"/>
      <c r="H566" s="260"/>
      <c r="I566" s="261"/>
      <c r="J566" s="261"/>
      <c r="K566" s="10"/>
      <c r="L566" s="10"/>
    </row>
    <row r="567" spans="1:12" s="11" customFormat="1">
      <c r="A567" s="10"/>
      <c r="B567" s="10"/>
      <c r="C567" s="10"/>
      <c r="D567" s="10"/>
      <c r="E567" s="10"/>
      <c r="F567" s="10"/>
      <c r="G567" s="10"/>
      <c r="H567" s="10"/>
      <c r="I567" s="10"/>
      <c r="J567" s="10"/>
      <c r="K567" s="10"/>
      <c r="L567" s="10"/>
    </row>
    <row r="568" spans="1:12" s="11" customFormat="1">
      <c r="A568" s="10"/>
      <c r="B568" s="10"/>
      <c r="C568" s="10"/>
      <c r="D568" s="10"/>
      <c r="E568" s="10"/>
      <c r="F568" s="10"/>
      <c r="G568" s="10"/>
      <c r="H568" s="10"/>
      <c r="I568" s="10"/>
      <c r="J568" s="10"/>
      <c r="K568" s="10"/>
      <c r="L568" s="10"/>
    </row>
    <row r="569" spans="1:12" s="11" customFormat="1">
      <c r="A569" s="9" t="s">
        <v>690</v>
      </c>
      <c r="B569" s="10"/>
      <c r="C569" s="10"/>
      <c r="D569" s="10"/>
      <c r="E569" s="10"/>
      <c r="F569" s="10"/>
      <c r="G569" s="10"/>
      <c r="H569" s="10"/>
      <c r="I569" s="10"/>
      <c r="J569" s="10"/>
      <c r="K569" s="10"/>
      <c r="L569" s="10"/>
    </row>
    <row r="570" spans="1:12" s="11" customFormat="1">
      <c r="A570" s="10"/>
      <c r="B570" s="10"/>
      <c r="C570" s="10"/>
      <c r="D570" s="10"/>
      <c r="E570" s="10"/>
      <c r="F570" s="10"/>
      <c r="G570" s="10"/>
      <c r="H570" s="10"/>
      <c r="I570" s="10"/>
      <c r="J570" s="10"/>
      <c r="K570" s="10"/>
      <c r="L570" s="10"/>
    </row>
    <row r="571" spans="1:12" s="11" customFormat="1">
      <c r="A571" s="214" t="s">
        <v>691</v>
      </c>
      <c r="B571" s="243" t="s">
        <v>692</v>
      </c>
      <c r="C571" s="244"/>
      <c r="D571" s="244"/>
      <c r="E571" s="244"/>
      <c r="F571" s="244"/>
      <c r="G571" s="244"/>
      <c r="H571" s="244"/>
      <c r="I571" s="244"/>
      <c r="J571" s="244"/>
      <c r="K571" s="245"/>
      <c r="L571" s="10"/>
    </row>
    <row r="572" spans="1:12" s="11" customFormat="1" ht="15.75">
      <c r="A572" s="215"/>
      <c r="B572" s="246"/>
      <c r="C572" s="247"/>
      <c r="D572" s="247"/>
      <c r="E572" s="247"/>
      <c r="F572" s="247"/>
      <c r="G572" s="247"/>
      <c r="H572" s="247"/>
      <c r="I572" s="247"/>
      <c r="J572" s="247"/>
      <c r="K572" s="248"/>
      <c r="L572" s="10"/>
    </row>
    <row r="573" spans="1:12" s="11" customFormat="1" ht="15.75">
      <c r="A573" s="215"/>
      <c r="B573" s="246"/>
      <c r="C573" s="247"/>
      <c r="D573" s="247"/>
      <c r="E573" s="247"/>
      <c r="F573" s="247"/>
      <c r="G573" s="247"/>
      <c r="H573" s="247"/>
      <c r="I573" s="247"/>
      <c r="J573" s="247"/>
      <c r="K573" s="248"/>
      <c r="L573" s="10"/>
    </row>
    <row r="574" spans="1:12" s="11" customFormat="1" ht="15.75">
      <c r="A574" s="215"/>
      <c r="B574" s="246"/>
      <c r="C574" s="247"/>
      <c r="D574" s="247"/>
      <c r="E574" s="247"/>
      <c r="F574" s="247"/>
      <c r="G574" s="247"/>
      <c r="H574" s="247"/>
      <c r="I574" s="247"/>
      <c r="J574" s="247"/>
      <c r="K574" s="248"/>
      <c r="L574" s="10"/>
    </row>
    <row r="575" spans="1:12" s="11" customFormat="1" ht="15.75">
      <c r="A575" s="215"/>
      <c r="B575" s="246"/>
      <c r="C575" s="247"/>
      <c r="D575" s="247"/>
      <c r="E575" s="247"/>
      <c r="F575" s="247"/>
      <c r="G575" s="247"/>
      <c r="H575" s="247"/>
      <c r="I575" s="247"/>
      <c r="J575" s="247"/>
      <c r="K575" s="248"/>
      <c r="L575" s="10"/>
    </row>
    <row r="576" spans="1:12" s="11" customFormat="1" ht="15.75">
      <c r="A576" s="216"/>
      <c r="B576" s="217"/>
      <c r="C576" s="218"/>
      <c r="D576" s="218"/>
      <c r="E576" s="218"/>
      <c r="F576" s="218"/>
      <c r="G576" s="218"/>
      <c r="H576" s="218"/>
      <c r="I576" s="218"/>
      <c r="J576" s="218"/>
      <c r="K576" s="219"/>
      <c r="L576" s="10"/>
    </row>
    <row r="577" spans="1:12">
      <c r="A577" s="214" t="s">
        <v>693</v>
      </c>
      <c r="B577" s="220" t="s">
        <v>694</v>
      </c>
      <c r="C577" s="221"/>
      <c r="D577" s="222"/>
      <c r="E577" s="221"/>
      <c r="F577" s="221"/>
      <c r="G577" s="221"/>
      <c r="H577" s="221"/>
      <c r="I577" s="221"/>
      <c r="J577" s="221"/>
      <c r="K577" s="223"/>
      <c r="L577" s="7"/>
    </row>
    <row r="578" spans="1:12">
      <c r="A578" s="224"/>
      <c r="B578" s="225" t="s">
        <v>161</v>
      </c>
      <c r="C578" s="226" t="s">
        <v>695</v>
      </c>
      <c r="D578" s="226"/>
      <c r="E578" s="226"/>
      <c r="F578" s="226"/>
      <c r="G578" s="226"/>
      <c r="H578" s="226"/>
      <c r="I578" s="227"/>
      <c r="J578" s="227"/>
      <c r="K578" s="228"/>
      <c r="L578" s="7"/>
    </row>
    <row r="579" spans="1:12">
      <c r="A579" s="224"/>
      <c r="B579" s="225" t="s">
        <v>183</v>
      </c>
      <c r="C579" s="226" t="s">
        <v>696</v>
      </c>
      <c r="D579" s="226"/>
      <c r="E579" s="226"/>
      <c r="F579" s="226"/>
      <c r="G579" s="226"/>
      <c r="H579" s="226"/>
      <c r="I579" s="227"/>
      <c r="J579" s="227"/>
      <c r="K579" s="228"/>
      <c r="L579" s="7"/>
    </row>
    <row r="580" spans="1:12">
      <c r="A580" s="224"/>
      <c r="B580" s="225" t="s">
        <v>697</v>
      </c>
      <c r="C580" s="226" t="s">
        <v>698</v>
      </c>
      <c r="D580" s="226"/>
      <c r="E580" s="226"/>
      <c r="F580" s="226"/>
      <c r="G580" s="226"/>
      <c r="H580" s="226"/>
      <c r="I580" s="227"/>
      <c r="J580" s="227"/>
      <c r="K580" s="228"/>
      <c r="L580" s="7"/>
    </row>
    <row r="581" spans="1:12">
      <c r="A581" s="224"/>
      <c r="B581" s="225" t="s">
        <v>699</v>
      </c>
      <c r="C581" s="226" t="s">
        <v>700</v>
      </c>
      <c r="D581" s="226"/>
      <c r="E581" s="226"/>
      <c r="F581" s="226"/>
      <c r="G581" s="226"/>
      <c r="H581" s="226"/>
      <c r="I581" s="227"/>
      <c r="J581" s="227"/>
      <c r="K581" s="228"/>
      <c r="L581" s="7"/>
    </row>
    <row r="582" spans="1:12">
      <c r="A582" s="224"/>
      <c r="B582" s="225" t="s">
        <v>701</v>
      </c>
      <c r="C582" s="226" t="s">
        <v>702</v>
      </c>
      <c r="D582" s="226"/>
      <c r="E582" s="226"/>
      <c r="F582" s="226"/>
      <c r="G582" s="226"/>
      <c r="H582" s="226"/>
      <c r="I582" s="227"/>
      <c r="J582" s="227"/>
      <c r="K582" s="228"/>
      <c r="L582" s="7"/>
    </row>
    <row r="583" spans="1:12">
      <c r="A583" s="224"/>
      <c r="B583" s="249" t="s">
        <v>703</v>
      </c>
      <c r="C583" s="250"/>
      <c r="D583" s="250"/>
      <c r="E583" s="250"/>
      <c r="F583" s="250"/>
      <c r="G583" s="250"/>
      <c r="H583" s="250"/>
      <c r="I583" s="250"/>
      <c r="J583" s="250"/>
      <c r="K583" s="251"/>
      <c r="L583" s="7"/>
    </row>
    <row r="584" spans="1:12">
      <c r="A584" s="224"/>
      <c r="B584" s="249"/>
      <c r="C584" s="250"/>
      <c r="D584" s="250"/>
      <c r="E584" s="250"/>
      <c r="F584" s="250"/>
      <c r="G584" s="250"/>
      <c r="H584" s="250"/>
      <c r="I584" s="250"/>
      <c r="J584" s="250"/>
      <c r="K584" s="251"/>
      <c r="L584" s="7"/>
    </row>
    <row r="585" spans="1:12" ht="15.75">
      <c r="A585" s="229"/>
      <c r="B585" s="230"/>
      <c r="C585" s="231"/>
      <c r="D585" s="231"/>
      <c r="E585" s="232"/>
      <c r="F585" s="232"/>
      <c r="G585" s="232"/>
      <c r="H585" s="232"/>
      <c r="I585" s="232"/>
      <c r="J585" s="232"/>
      <c r="K585" s="233"/>
      <c r="L585" s="7"/>
    </row>
    <row r="586" spans="1:12">
      <c r="A586" s="234" t="s">
        <v>704</v>
      </c>
      <c r="B586" s="252" t="s">
        <v>705</v>
      </c>
      <c r="C586" s="253"/>
      <c r="D586" s="253"/>
      <c r="E586" s="253"/>
      <c r="F586" s="253"/>
      <c r="G586" s="253"/>
      <c r="H586" s="253"/>
      <c r="I586" s="253"/>
      <c r="J586" s="253"/>
      <c r="K586" s="254"/>
      <c r="L586" s="7"/>
    </row>
    <row r="587" spans="1:12">
      <c r="A587" s="235"/>
      <c r="B587" s="255"/>
      <c r="C587" s="256"/>
      <c r="D587" s="256"/>
      <c r="E587" s="256"/>
      <c r="F587" s="256"/>
      <c r="G587" s="256"/>
      <c r="H587" s="256"/>
      <c r="I587" s="256"/>
      <c r="J587" s="256"/>
      <c r="K587" s="257"/>
      <c r="L587" s="7"/>
    </row>
    <row r="588" spans="1:12">
      <c r="A588" s="234" t="s">
        <v>706</v>
      </c>
      <c r="B588" s="252" t="s">
        <v>707</v>
      </c>
      <c r="C588" s="253"/>
      <c r="D588" s="253"/>
      <c r="E588" s="253"/>
      <c r="F588" s="253"/>
      <c r="G588" s="253"/>
      <c r="H588" s="253"/>
      <c r="I588" s="253"/>
      <c r="J588" s="253"/>
      <c r="K588" s="254"/>
      <c r="L588" s="236"/>
    </row>
    <row r="589" spans="1:12">
      <c r="A589" s="235"/>
      <c r="B589" s="255"/>
      <c r="C589" s="256"/>
      <c r="D589" s="256"/>
      <c r="E589" s="256"/>
      <c r="F589" s="256"/>
      <c r="G589" s="256"/>
      <c r="H589" s="256"/>
      <c r="I589" s="256"/>
      <c r="J589" s="256"/>
      <c r="K589" s="257"/>
      <c r="L589" s="237"/>
    </row>
    <row r="590" spans="1:12" s="11" customFormat="1">
      <c r="A590" s="238"/>
      <c r="B590" s="68"/>
      <c r="C590" s="68"/>
      <c r="D590" s="68"/>
      <c r="E590" s="68"/>
      <c r="F590" s="68"/>
      <c r="G590" s="68"/>
      <c r="H590" s="68"/>
      <c r="I590" s="68"/>
      <c r="J590" s="68"/>
      <c r="K590" s="68"/>
      <c r="L590" s="68"/>
    </row>
    <row r="591" spans="1:12" s="11" customFormat="1" ht="14.25">
      <c r="A591" s="114"/>
      <c r="B591" s="68"/>
      <c r="C591" s="68"/>
      <c r="D591" s="68"/>
      <c r="E591" s="68"/>
      <c r="F591" s="68"/>
      <c r="G591" s="68"/>
      <c r="H591" s="68"/>
      <c r="I591" s="68"/>
      <c r="J591" s="68"/>
      <c r="K591" s="68"/>
      <c r="L591" s="68"/>
    </row>
    <row r="592" spans="1:12" s="239" customFormat="1" ht="14.25">
      <c r="A592" s="114"/>
      <c r="B592" s="114"/>
      <c r="C592" s="114"/>
      <c r="D592" s="114"/>
      <c r="E592" s="114"/>
      <c r="F592" s="114"/>
      <c r="G592" s="114"/>
      <c r="H592" s="114"/>
      <c r="I592" s="114"/>
      <c r="J592" s="114"/>
      <c r="K592" s="114"/>
      <c r="L592" s="66"/>
    </row>
    <row r="593" spans="1:12" s="239" customFormat="1" ht="14.25">
      <c r="A593" s="114"/>
      <c r="B593" s="114"/>
      <c r="C593" s="114"/>
      <c r="D593" s="114"/>
      <c r="E593" s="114"/>
      <c r="F593" s="114"/>
      <c r="G593" s="114"/>
      <c r="H593" s="114"/>
      <c r="I593" s="114"/>
      <c r="J593" s="114"/>
      <c r="K593" s="114"/>
      <c r="L593" s="66"/>
    </row>
    <row r="594" spans="1:12" s="239" customFormat="1" ht="14.25">
      <c r="A594" s="114"/>
      <c r="B594" s="114"/>
      <c r="C594" s="114"/>
      <c r="D594" s="114"/>
      <c r="E594" s="114"/>
      <c r="F594" s="114"/>
      <c r="G594" s="114"/>
      <c r="H594" s="114"/>
      <c r="I594" s="114"/>
      <c r="J594" s="114"/>
      <c r="K594" s="114"/>
      <c r="L594" s="66"/>
    </row>
    <row r="595" spans="1:12" ht="14.25">
      <c r="A595" s="114"/>
      <c r="B595" s="114"/>
      <c r="C595" s="114"/>
      <c r="D595" s="114"/>
      <c r="E595" s="114"/>
      <c r="F595" s="114"/>
      <c r="G595" s="114"/>
      <c r="H595" s="114"/>
      <c r="I595" s="114"/>
      <c r="J595" s="114"/>
      <c r="K595" s="114"/>
      <c r="L595" s="240"/>
    </row>
    <row r="596" spans="1:12" ht="14.25">
      <c r="A596" s="114"/>
      <c r="B596" s="114"/>
      <c r="C596" s="114"/>
      <c r="D596" s="114"/>
      <c r="E596" s="114"/>
      <c r="F596" s="114"/>
      <c r="G596" s="114"/>
      <c r="H596" s="114"/>
      <c r="I596" s="114"/>
      <c r="J596" s="114"/>
      <c r="K596" s="114"/>
      <c r="L596" s="237"/>
    </row>
    <row r="597" spans="1:12" ht="14.25">
      <c r="A597" s="114"/>
      <c r="B597" s="114"/>
      <c r="C597" s="114"/>
      <c r="D597" s="114"/>
      <c r="E597" s="114"/>
      <c r="F597" s="114"/>
      <c r="G597" s="114"/>
      <c r="H597" s="114"/>
      <c r="I597" s="114"/>
      <c r="J597" s="114"/>
      <c r="K597" s="114"/>
      <c r="L597" s="237"/>
    </row>
    <row r="598" spans="1:12" s="239" customFormat="1" ht="14.25">
      <c r="A598" s="114"/>
      <c r="B598" s="114"/>
      <c r="C598" s="114"/>
      <c r="D598" s="114"/>
      <c r="E598" s="114"/>
      <c r="F598" s="114"/>
      <c r="G598" s="114"/>
      <c r="H598" s="114"/>
      <c r="I598" s="114"/>
      <c r="J598" s="114"/>
      <c r="K598" s="114"/>
      <c r="L598" s="66"/>
    </row>
    <row r="599" spans="1:12" s="239" customFormat="1" ht="14.25">
      <c r="A599" s="114"/>
      <c r="B599" s="114"/>
      <c r="C599" s="114"/>
      <c r="D599" s="114"/>
      <c r="E599" s="114"/>
      <c r="F599" s="114"/>
      <c r="G599" s="114"/>
      <c r="H599" s="114"/>
      <c r="I599" s="114"/>
      <c r="J599" s="114"/>
      <c r="K599" s="114"/>
      <c r="L599" s="66"/>
    </row>
    <row r="600" spans="1:12" ht="14.25">
      <c r="A600" s="114"/>
      <c r="B600" s="114"/>
      <c r="C600" s="114"/>
      <c r="D600" s="114"/>
      <c r="E600" s="114"/>
      <c r="F600" s="114"/>
      <c r="G600" s="114"/>
      <c r="H600" s="114"/>
      <c r="I600" s="114"/>
      <c r="J600" s="114"/>
      <c r="K600" s="114"/>
      <c r="L600" s="237"/>
    </row>
    <row r="601" spans="1:12" ht="14.25">
      <c r="A601" s="114"/>
      <c r="B601" s="114"/>
      <c r="C601" s="114"/>
      <c r="D601" s="114"/>
      <c r="E601" s="114"/>
      <c r="F601" s="114"/>
      <c r="G601" s="114"/>
      <c r="H601" s="114"/>
      <c r="I601" s="114"/>
      <c r="J601" s="114"/>
      <c r="K601" s="114"/>
      <c r="L601" s="237"/>
    </row>
    <row r="602" spans="1:12" ht="14.25">
      <c r="A602" s="114"/>
      <c r="B602" s="114"/>
      <c r="C602" s="114"/>
      <c r="D602" s="114"/>
      <c r="E602" s="114"/>
      <c r="F602" s="114"/>
      <c r="G602" s="114"/>
      <c r="H602" s="114"/>
      <c r="I602" s="114"/>
      <c r="J602" s="114"/>
      <c r="K602" s="114"/>
      <c r="L602" s="237"/>
    </row>
    <row r="603" spans="1:12" ht="14.25">
      <c r="A603" s="114"/>
      <c r="B603" s="114"/>
      <c r="C603" s="114"/>
      <c r="D603" s="114"/>
      <c r="E603" s="114"/>
      <c r="F603" s="114"/>
      <c r="G603" s="114"/>
      <c r="H603" s="114"/>
      <c r="I603" s="114"/>
      <c r="J603" s="114"/>
      <c r="K603" s="114"/>
      <c r="L603" s="237"/>
    </row>
    <row r="604" spans="1:12" ht="14.25">
      <c r="A604" s="114"/>
      <c r="B604" s="114"/>
      <c r="C604" s="114"/>
      <c r="D604" s="114"/>
      <c r="E604" s="114"/>
      <c r="F604" s="114"/>
      <c r="G604" s="114"/>
      <c r="H604" s="114"/>
      <c r="I604" s="114"/>
      <c r="J604" s="114"/>
      <c r="K604" s="114"/>
      <c r="L604" s="237"/>
    </row>
    <row r="605" spans="1:12" ht="14.25">
      <c r="A605" s="114"/>
      <c r="B605" s="114"/>
      <c r="C605" s="114"/>
      <c r="D605" s="114"/>
      <c r="E605" s="114"/>
      <c r="F605" s="114"/>
      <c r="G605" s="114"/>
      <c r="H605" s="114"/>
      <c r="I605" s="114"/>
      <c r="J605" s="114"/>
      <c r="K605" s="114"/>
      <c r="L605" s="237"/>
    </row>
    <row r="606" spans="1:12" ht="14.25">
      <c r="A606" s="114"/>
      <c r="B606" s="114"/>
      <c r="C606" s="114"/>
      <c r="D606" s="114"/>
      <c r="E606" s="114"/>
      <c r="F606" s="114"/>
      <c r="G606" s="114"/>
      <c r="H606" s="114"/>
      <c r="I606" s="114"/>
      <c r="J606" s="114"/>
      <c r="K606" s="114"/>
      <c r="L606" s="237"/>
    </row>
    <row r="607" spans="1:12" ht="14.25">
      <c r="A607" s="114"/>
      <c r="B607" s="114"/>
      <c r="C607" s="114"/>
      <c r="D607" s="114"/>
      <c r="E607" s="114"/>
      <c r="F607" s="114"/>
      <c r="G607" s="114"/>
      <c r="H607" s="114"/>
      <c r="I607" s="114"/>
      <c r="J607" s="114"/>
      <c r="K607" s="114"/>
      <c r="L607" s="237"/>
    </row>
    <row r="608" spans="1:12" ht="14.25">
      <c r="A608" s="114"/>
      <c r="B608" s="114"/>
      <c r="C608" s="114"/>
      <c r="D608" s="114"/>
      <c r="E608" s="114"/>
      <c r="F608" s="114"/>
      <c r="G608" s="114"/>
      <c r="H608" s="114"/>
      <c r="I608" s="114"/>
      <c r="J608" s="114"/>
      <c r="K608" s="114"/>
      <c r="L608" s="237"/>
    </row>
    <row r="609" spans="1:12" ht="14.25">
      <c r="A609" s="114"/>
      <c r="B609" s="114"/>
      <c r="C609" s="114"/>
      <c r="D609" s="114"/>
      <c r="E609" s="114"/>
      <c r="F609" s="114"/>
      <c r="G609" s="114"/>
      <c r="H609" s="114"/>
      <c r="I609" s="114"/>
      <c r="J609" s="114"/>
      <c r="K609" s="114"/>
      <c r="L609" s="237"/>
    </row>
    <row r="610" spans="1:12" ht="14.25">
      <c r="A610" s="114"/>
      <c r="B610" s="114"/>
      <c r="C610" s="114"/>
      <c r="D610" s="114"/>
      <c r="E610" s="114"/>
      <c r="F610" s="114"/>
      <c r="G610" s="114"/>
      <c r="H610" s="114"/>
      <c r="I610" s="114"/>
      <c r="J610" s="114"/>
      <c r="K610" s="114"/>
      <c r="L610" s="237"/>
    </row>
    <row r="611" spans="1:12" ht="14.25">
      <c r="A611" s="114"/>
      <c r="B611" s="114"/>
      <c r="C611" s="114"/>
      <c r="D611" s="114"/>
      <c r="E611" s="114"/>
      <c r="F611" s="114"/>
      <c r="G611" s="114"/>
      <c r="H611" s="114"/>
      <c r="I611" s="114"/>
      <c r="J611" s="114"/>
      <c r="K611" s="114"/>
      <c r="L611" s="114"/>
    </row>
    <row r="612" spans="1:12" ht="14.25">
      <c r="A612" s="114"/>
      <c r="B612" s="114"/>
      <c r="C612" s="114"/>
      <c r="D612" s="114"/>
      <c r="E612" s="114"/>
      <c r="F612" s="114"/>
      <c r="G612" s="114"/>
      <c r="H612" s="114"/>
      <c r="I612" s="114"/>
      <c r="J612" s="114"/>
      <c r="K612" s="114"/>
      <c r="L612" s="237"/>
    </row>
    <row r="613" spans="1:12" ht="14.25">
      <c r="A613" s="114"/>
      <c r="B613" s="114"/>
      <c r="C613" s="114"/>
      <c r="D613" s="114"/>
      <c r="E613" s="114"/>
      <c r="F613" s="114"/>
      <c r="G613" s="114"/>
      <c r="H613" s="114"/>
      <c r="I613" s="114"/>
      <c r="J613" s="114"/>
      <c r="K613" s="114"/>
      <c r="L613" s="237"/>
    </row>
    <row r="614" spans="1:12" ht="14.25">
      <c r="A614" s="114"/>
      <c r="B614" s="114"/>
      <c r="C614" s="114"/>
      <c r="D614" s="114"/>
      <c r="E614" s="114"/>
      <c r="F614" s="114"/>
      <c r="G614" s="114"/>
      <c r="H614" s="114"/>
      <c r="I614" s="114"/>
      <c r="J614" s="114"/>
      <c r="K614" s="114"/>
      <c r="L614" s="237"/>
    </row>
    <row r="615" spans="1:12" ht="14.25">
      <c r="A615" s="241"/>
      <c r="B615" s="114"/>
      <c r="C615" s="114"/>
      <c r="D615" s="114"/>
      <c r="E615" s="114"/>
      <c r="F615" s="114"/>
      <c r="G615" s="114"/>
      <c r="H615" s="114"/>
      <c r="I615" s="114"/>
      <c r="J615" s="114"/>
      <c r="K615" s="114"/>
      <c r="L615" s="237"/>
    </row>
    <row r="616" spans="1:12" ht="14.25">
      <c r="A616" s="241"/>
      <c r="B616" s="114"/>
      <c r="C616" s="114"/>
      <c r="D616" s="114"/>
      <c r="E616" s="114"/>
      <c r="F616" s="114"/>
      <c r="G616" s="114"/>
      <c r="H616" s="114"/>
      <c r="I616" s="114"/>
      <c r="J616" s="114"/>
      <c r="K616" s="114"/>
      <c r="L616" s="237"/>
    </row>
    <row r="617" spans="1:12" ht="14.25">
      <c r="A617" s="114"/>
      <c r="B617" s="237"/>
      <c r="C617" s="237"/>
      <c r="D617" s="237"/>
      <c r="E617" s="237"/>
      <c r="F617" s="237"/>
      <c r="G617" s="237"/>
      <c r="H617" s="237"/>
      <c r="I617" s="237"/>
      <c r="J617" s="237"/>
      <c r="K617" s="237"/>
      <c r="L617" s="237"/>
    </row>
    <row r="618" spans="1:12" ht="14.25">
      <c r="A618" s="114"/>
      <c r="B618" s="237"/>
      <c r="C618" s="237"/>
      <c r="D618" s="237"/>
      <c r="E618" s="237"/>
      <c r="F618" s="237"/>
      <c r="G618" s="237"/>
      <c r="H618" s="237"/>
      <c r="I618" s="237"/>
      <c r="J618" s="237"/>
      <c r="K618" s="237"/>
      <c r="L618" s="237"/>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row r="621" spans="1:12">
      <c r="A621" s="7"/>
      <c r="B621" s="7"/>
      <c r="C621" s="7"/>
      <c r="D621" s="7"/>
      <c r="E621" s="7"/>
      <c r="F621" s="7"/>
      <c r="G621" s="7"/>
      <c r="H621" s="7"/>
      <c r="I621" s="7"/>
      <c r="J621" s="7"/>
      <c r="K621" s="7"/>
      <c r="L621" s="7"/>
    </row>
  </sheetData>
  <mergeCells count="109">
    <mergeCell ref="B11:F11"/>
    <mergeCell ref="B15:F15"/>
    <mergeCell ref="B18:D18"/>
    <mergeCell ref="E18:F18"/>
    <mergeCell ref="G18:H18"/>
    <mergeCell ref="I18:J18"/>
    <mergeCell ref="A1:K2"/>
    <mergeCell ref="A3:K3"/>
    <mergeCell ref="A5:L5"/>
    <mergeCell ref="A6:L6"/>
    <mergeCell ref="B9:F9"/>
    <mergeCell ref="B10:F10"/>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C125:E125"/>
    <mergeCell ref="C126:E126"/>
    <mergeCell ref="C127:E127"/>
    <mergeCell ref="C128:E128"/>
    <mergeCell ref="C129:E129"/>
    <mergeCell ref="C130:E130"/>
    <mergeCell ref="C119:E119"/>
    <mergeCell ref="C120:E120"/>
    <mergeCell ref="C121:E121"/>
    <mergeCell ref="C122:E122"/>
    <mergeCell ref="C123:E123"/>
    <mergeCell ref="A304:K304"/>
    <mergeCell ref="A363:K364"/>
    <mergeCell ref="A365:K365"/>
    <mergeCell ref="A439:K440"/>
    <mergeCell ref="A441:K441"/>
    <mergeCell ref="A520:K521"/>
    <mergeCell ref="A157:K158"/>
    <mergeCell ref="A159:K159"/>
    <mergeCell ref="F212:J212"/>
    <mergeCell ref="A225:K226"/>
    <mergeCell ref="A227:K227"/>
    <mergeCell ref="A302:K303"/>
    <mergeCell ref="B529:D529"/>
    <mergeCell ref="G529:J529"/>
    <mergeCell ref="B530:D530"/>
    <mergeCell ref="G530:J530"/>
    <mergeCell ref="B531:D531"/>
    <mergeCell ref="G531:J531"/>
    <mergeCell ref="A522:K522"/>
    <mergeCell ref="B526:D526"/>
    <mergeCell ref="G526:J526"/>
    <mergeCell ref="B527:D527"/>
    <mergeCell ref="G527:J527"/>
    <mergeCell ref="B528:D528"/>
    <mergeCell ref="G528:J528"/>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48:D548"/>
    <mergeCell ref="G548:J548"/>
    <mergeCell ref="B549:D549"/>
    <mergeCell ref="G549:J549"/>
    <mergeCell ref="B550:D550"/>
    <mergeCell ref="G550:J550"/>
    <mergeCell ref="B545:D545"/>
    <mergeCell ref="G545:J545"/>
    <mergeCell ref="B546:D546"/>
    <mergeCell ref="G546:J546"/>
    <mergeCell ref="B547:D547"/>
    <mergeCell ref="G547:J547"/>
    <mergeCell ref="B561:D561"/>
    <mergeCell ref="E561:J561"/>
    <mergeCell ref="B562:D562"/>
    <mergeCell ref="E562:J562"/>
    <mergeCell ref="B563:D563"/>
    <mergeCell ref="E563:J563"/>
    <mergeCell ref="B551:D551"/>
    <mergeCell ref="G551:J551"/>
    <mergeCell ref="A555:K556"/>
    <mergeCell ref="A557:K557"/>
    <mergeCell ref="B560:D560"/>
    <mergeCell ref="E560:J560"/>
    <mergeCell ref="B571:K575"/>
    <mergeCell ref="B583:K584"/>
    <mergeCell ref="B586:K587"/>
    <mergeCell ref="B588:K589"/>
    <mergeCell ref="B564:D564"/>
    <mergeCell ref="E564:J564"/>
    <mergeCell ref="B565:D565"/>
    <mergeCell ref="E565:J565"/>
    <mergeCell ref="B566:D566"/>
    <mergeCell ref="E566:J566"/>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39"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4"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dcterms:created xsi:type="dcterms:W3CDTF">2019-10-28T13:07:46Z</dcterms:created>
  <dcterms:modified xsi:type="dcterms:W3CDTF">2019-10-28T14:38:44Z</dcterms:modified>
</cp:coreProperties>
</file>