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Annex 2D" sheetId="1" r:id="rId1"/>
  </sheets>
  <definedNames>
    <definedName name="_xlnm.Print_Area" localSheetId="0">'Annex 2D'!$A$1:$L$617</definedName>
  </definedNames>
  <calcPr calcId="145621"/>
</workbook>
</file>

<file path=xl/calcChain.xml><?xml version="1.0" encoding="utf-8"?>
<calcChain xmlns="http://schemas.openxmlformats.org/spreadsheetml/2006/main">
  <c r="C385" i="1" l="1"/>
  <c r="E385" i="1"/>
  <c r="D385" i="1"/>
  <c r="B385" i="1"/>
  <c r="E376" i="1"/>
  <c r="D376" i="1"/>
  <c r="C376" i="1"/>
  <c r="B376" i="1"/>
  <c r="B361" i="1"/>
  <c r="E361" i="1"/>
  <c r="D361" i="1"/>
  <c r="C361" i="1"/>
  <c r="E355" i="1"/>
  <c r="D355" i="1"/>
  <c r="C355" i="1"/>
  <c r="B355" i="1"/>
  <c r="B349" i="1"/>
  <c r="C349" i="1"/>
  <c r="E349" i="1"/>
  <c r="D349" i="1"/>
  <c r="B342" i="1"/>
  <c r="E342" i="1"/>
  <c r="D342" i="1"/>
  <c r="C342" i="1"/>
  <c r="B326" i="1"/>
  <c r="E326" i="1"/>
  <c r="D326" i="1"/>
  <c r="C326" i="1"/>
  <c r="E319" i="1"/>
  <c r="D319" i="1"/>
  <c r="C319" i="1"/>
  <c r="B319" i="1"/>
  <c r="E300" i="1"/>
  <c r="D300" i="1"/>
  <c r="C300" i="1"/>
  <c r="B300" i="1"/>
  <c r="E277" i="1"/>
  <c r="D277" i="1"/>
  <c r="C277" i="1"/>
  <c r="B277" i="1"/>
  <c r="E258" i="1"/>
  <c r="D258" i="1"/>
  <c r="C258" i="1"/>
  <c r="B258" i="1"/>
  <c r="E239" i="1"/>
  <c r="C239" i="1"/>
  <c r="D239" i="1"/>
  <c r="B166" i="1" s="1"/>
  <c r="B239" i="1"/>
  <c r="E223" i="1"/>
  <c r="J220" i="1"/>
  <c r="H217" i="1"/>
  <c r="H216" i="1"/>
  <c r="H215" i="1"/>
  <c r="H214" i="1"/>
  <c r="D223" i="1"/>
  <c r="C223" i="1"/>
  <c r="B223" i="1"/>
  <c r="E208" i="1"/>
  <c r="C208" i="1"/>
  <c r="E207" i="1"/>
  <c r="C207" i="1"/>
  <c r="E206" i="1"/>
  <c r="C206" i="1"/>
  <c r="E205" i="1"/>
  <c r="C205" i="1"/>
  <c r="D204" i="1"/>
  <c r="E204" i="1" s="1"/>
  <c r="B204" i="1"/>
  <c r="C204" i="1" s="1"/>
  <c r="C203" i="1"/>
  <c r="B199" i="1"/>
  <c r="H123" i="1"/>
  <c r="H139" i="1"/>
  <c r="H122" i="1" s="1"/>
  <c r="D111" i="1"/>
  <c r="D110" i="1"/>
  <c r="B109" i="1"/>
  <c r="B103" i="1"/>
  <c r="B96" i="1"/>
  <c r="D491" i="1"/>
  <c r="B412" i="1"/>
  <c r="G43" i="1"/>
  <c r="G42" i="1"/>
  <c r="G41" i="1"/>
  <c r="B12" i="1"/>
  <c r="H128" i="1" l="1"/>
  <c r="F223" i="1"/>
  <c r="H223" i="1"/>
  <c r="H143" i="1"/>
  <c r="B176" i="1"/>
  <c r="B174" i="1"/>
  <c r="D203" i="1"/>
  <c r="E203" i="1" s="1"/>
</calcChain>
</file>

<file path=xl/sharedStrings.xml><?xml version="1.0" encoding="utf-8"?>
<sst xmlns="http://schemas.openxmlformats.org/spreadsheetml/2006/main" count="1660" uniqueCount="720">
  <si>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</si>
  <si>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</si>
  <si>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</si>
  <si>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</si>
  <si>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</si>
  <si>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</si>
  <si>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</si>
  <si>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</si>
  <si>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</si>
  <si>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</si>
  <si>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</si>
  <si>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</si>
  <si>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</si>
  <si>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</si>
  <si>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 xml:space="preserve">https://boeportal.co.uk/SantanderUK </t>
  </si>
  <si>
    <t>Counterparties, Ratings</t>
  </si>
  <si>
    <t>Counterparty/ies</t>
  </si>
  <si>
    <t>Fitch</t>
  </si>
  <si>
    <t>Moody's</t>
  </si>
  <si>
    <t>S&amp;P</t>
  </si>
  <si>
    <t>Rating trigger</t>
  </si>
  <si>
    <t>Current rating</t>
  </si>
  <si>
    <t>Covered bonds</t>
  </si>
  <si>
    <t>-</t>
  </si>
  <si>
    <t>AAA</t>
  </si>
  <si>
    <t>Aaa</t>
  </si>
  <si>
    <t>na</t>
  </si>
  <si>
    <r>
      <t>Issuer</t>
    </r>
    <r>
      <rPr>
        <vertAlign val="superscript"/>
        <sz val="10"/>
        <rFont val="Arial"/>
        <family val="2"/>
      </rPr>
      <t>(2)</t>
    </r>
  </si>
  <si>
    <t>A+ / F1</t>
  </si>
  <si>
    <t>Aa3 / P-1</t>
  </si>
  <si>
    <t>A / A-1</t>
  </si>
  <si>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</si>
  <si>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</si>
  <si>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</si>
  <si>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</si>
  <si>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</si>
  <si>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</si>
  <si>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</si>
  <si>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</si>
  <si>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</si>
  <si>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</si>
  <si>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</si>
  <si>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</si>
  <si>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r>
      <t>&lt;A / &lt;F1</t>
    </r>
    <r>
      <rPr>
        <vertAlign val="superscript"/>
        <sz val="10"/>
        <rFont val="Arial"/>
        <family val="2"/>
      </rPr>
      <t>(2)</t>
    </r>
  </si>
  <si>
    <r>
      <t>&lt;A2 / &lt;P-1</t>
    </r>
    <r>
      <rPr>
        <vertAlign val="superscript"/>
        <sz val="10"/>
        <rFont val="Arial"/>
        <family val="2"/>
      </rPr>
      <t>(2)</t>
    </r>
  </si>
  <si>
    <r>
      <t>&lt;A / &lt;A-1</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</si>
  <si>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</si>
  <si>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</si>
  <si>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</si>
  <si>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</si>
  <si>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Libor +1.79%</t>
  </si>
  <si>
    <r>
      <t>LLP pay rate/margin</t>
    </r>
    <r>
      <rPr>
        <vertAlign val="superscript"/>
        <sz val="10"/>
        <rFont val="Arial"/>
        <family val="2"/>
      </rPr>
      <t>(4)</t>
    </r>
  </si>
  <si>
    <t>Collateral posting amount(s) (GBP)</t>
  </si>
  <si>
    <t>Currency swap provider for Series 3 (EUR)</t>
  </si>
  <si>
    <t>HSBC Bank plc</t>
  </si>
  <si>
    <t>Currency swap provider for Series 60 (EUR)</t>
  </si>
  <si>
    <t>National Australia Bank</t>
  </si>
  <si>
    <t>Swap notional amount(s) (EUR)</t>
  </si>
  <si>
    <t>LLP receive rate/margin</t>
  </si>
  <si>
    <t>LLP pay rate/margin</t>
  </si>
  <si>
    <t>Libor +0.0487%</t>
  </si>
  <si>
    <t>Libor +0.5450%</t>
  </si>
  <si>
    <t>Collateral posting amount(s) (EUR)</t>
  </si>
  <si>
    <t>Fitch Current Rating</t>
  </si>
  <si>
    <t>AA- / F1+</t>
  </si>
  <si>
    <t>Moody's Current Rating</t>
  </si>
  <si>
    <t>S&amp;P Current Rating</t>
  </si>
  <si>
    <t>AA- / A-1+</t>
  </si>
  <si>
    <t xml:space="preserve">NatWest Markets plc </t>
  </si>
  <si>
    <t>Currency swap provider for Series 61 (EUR)</t>
  </si>
  <si>
    <t>Natixis</t>
  </si>
  <si>
    <t>Libor +0.5215%</t>
  </si>
  <si>
    <t>A / F1</t>
  </si>
  <si>
    <t>Baa2 / P-2</t>
  </si>
  <si>
    <t>A1 / P-1</t>
  </si>
  <si>
    <t>A- / A-2</t>
  </si>
  <si>
    <t>BNP Paribas</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</si>
  <si>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</si>
  <si>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</si>
  <si>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</si>
  <si>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</si>
  <si>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t>A+ / A-1</t>
  </si>
  <si>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</si>
  <si>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</si>
  <si>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t>Currency swap provider for Series 59 (EUR)</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</si>
  <si>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</si>
  <si>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</si>
  <si>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</si>
  <si>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</si>
  <si>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Libor +0.4275%</t>
  </si>
  <si>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</si>
  <si>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</si>
  <si>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</si>
  <si>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 xml:space="preserve">    and the RNS published on the 27th of April 2016</t>
  </si>
  <si>
    <t>http://www.londonstockexchange.com/exchange/news/market-news/market-news-detail/84LC/12793766.html</t>
  </si>
  <si>
    <t>Aa3 / Prime-1</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</si>
  <si>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</si>
  <si>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</si>
  <si>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</si>
  <si>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</si>
  <si>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</si>
  <si>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</si>
  <si>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</si>
  <si>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</si>
  <si>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</si>
  <si>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</si>
  <si>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</si>
  <si>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</si>
  <si>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</si>
  <si>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</si>
  <si>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</si>
  <si>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</si>
  <si>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</si>
  <si>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</si>
  <si>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</si>
  <si>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</si>
  <si>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</si>
  <si>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</si>
  <si>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</si>
  <si>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</si>
  <si>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</si>
  <si>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</si>
  <si>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</si>
  <si>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</si>
  <si>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</si>
  <si>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</si>
  <si>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</si>
  <si>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(7)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</si>
  <si>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</si>
  <si>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(8)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</si>
  <si>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</si>
  <si>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t>
    </r>
  </si>
  <si>
    <r>
      <rPr>
        <vertAlign val="superscript"/>
        <sz val="10"/>
        <color indexed="23"/>
        <rFont val="Arial"/>
        <family val="2"/>
      </rPr>
      <t xml:space="preserve">(8) </t>
    </r>
    <r>
      <rPr>
        <sz val="10"/>
        <color indexed="23"/>
        <rFont val="Arial"/>
        <family val="2"/>
      </rPr>
      <t>Principal Receipts within GIC Account includes principal in the Principal Ledger and Payments Ledger at the Calculation Date</t>
    </r>
  </si>
  <si>
    <r>
      <t>Payments ledger</t>
    </r>
    <r>
      <rPr>
        <vertAlign val="superscript"/>
        <sz val="10"/>
        <rFont val="Arial"/>
        <family val="2"/>
      </rPr>
      <t>(8)</t>
    </r>
  </si>
  <si>
    <r>
      <t>Principal ledger</t>
    </r>
    <r>
      <rPr>
        <vertAlign val="superscript"/>
        <sz val="10"/>
        <rFont val="Arial"/>
        <family val="2"/>
      </rPr>
      <t>(8)</t>
    </r>
  </si>
  <si>
    <r>
      <t>Revenue ledger</t>
    </r>
    <r>
      <rPr>
        <vertAlign val="superscript"/>
        <sz val="10"/>
        <rFont val="Arial"/>
        <family val="2"/>
      </rPr>
      <t>(8)</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</si>
  <si>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</si>
  <si>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</si>
  <si>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</si>
  <si>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</si>
  <si>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</si>
  <si>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</si>
  <si>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</si>
  <si>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</si>
  <si>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</si>
  <si>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</si>
  <si>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</si>
  <si>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</si>
  <si>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</si>
  <si>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</si>
  <si>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</si>
  <si>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</si>
  <si>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</si>
  <si>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</si>
  <si>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</si>
  <si>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</si>
  <si>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</si>
  <si>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</si>
  <si>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</si>
  <si>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</si>
  <si>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</si>
  <si>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</si>
  <si>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</si>
  <si>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</si>
  <si>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</si>
  <si>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</si>
  <si>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</si>
  <si>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</si>
  <si>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</si>
  <si>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</si>
  <si>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</si>
  <si>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</si>
  <si>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</si>
  <si>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</si>
  <si>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</si>
  <si>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</si>
  <si>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</si>
  <si>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</si>
  <si>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</si>
  <si>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</si>
  <si>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</si>
  <si>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</si>
  <si>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</si>
  <si>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</si>
  <si>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</si>
  <si>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</si>
  <si>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</si>
  <si>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</si>
  <si>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</si>
  <si>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</si>
  <si>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</si>
  <si>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</si>
  <si>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</si>
  <si>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t xml:space="preserve">(6)   </t>
    </r>
    <r>
      <rPr>
        <sz val="10"/>
        <color indexed="23"/>
        <rFont val="Arial"/>
        <family val="2"/>
      </rPr>
      <t>Waterfall Item will debit Revenue/Principal Ledger and credit Payment Ledger on the LLP Payment Date and paid to the relevant counterparty or ledger on the LLP Payment Date</t>
    </r>
  </si>
  <si>
    <t>(b)</t>
  </si>
  <si>
    <t>Aggregate Arrears Adjusted Outstanding Principal Balance shall be equal to:</t>
  </si>
  <si>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</si>
  <si>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 xml:space="preserve">    Covered Bond Swap or Loan Purchase Payment Date</t>
  </si>
  <si>
    <r>
      <t xml:space="preserve">(8)   </t>
    </r>
    <r>
      <rPr>
        <sz val="10"/>
        <color indexed="23"/>
        <rFont val="Arial"/>
        <family val="2"/>
      </rPr>
      <t>Balance reported as at the Calculation Date pre Revenue and Principal waterfalls</t>
    </r>
  </si>
  <si>
    <t>(2) The Indexed Valuation of each Loan multiplied by N</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</si>
  <si>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 or other Payments</t>
    </r>
  </si>
  <si>
    <t>where N =</t>
  </si>
  <si>
    <r>
      <t>(10)</t>
    </r>
    <r>
      <rPr>
        <sz val="10"/>
        <color indexed="23"/>
        <rFont val="Arial"/>
        <family val="2"/>
      </rPr>
      <t xml:space="preserve"> The Supplemental Liquidity Reserve is calculated the greater of 5% multiplied by the Adjusted Aggregate Loan Amount without taking into account factor "U" and 5% multiplied</t>
    </r>
  </si>
  <si>
    <t>1.00</t>
  </si>
  <si>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</si>
  <si>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</si>
  <si>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 xml:space="preserve">    with respect to Flexible Plus offset accounts</t>
  </si>
  <si>
    <r>
      <t>(12)</t>
    </r>
    <r>
      <rPr>
        <sz val="10"/>
        <color indexed="23"/>
        <rFont val="Arial"/>
        <family val="2"/>
      </rPr>
      <t xml:space="preserve"> This discount is set to zero for so long as the issuer is rated at least BBB+/A-2 by S&amp;P, A2 by Moody's and A/F1 by Fitch and thereafter equals 0.85% of the</t>
    </r>
  </si>
  <si>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</si>
  <si>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</si>
  <si>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</si>
  <si>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</si>
  <si>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Aggregate Arrears Adjusted Outstanding Principal Balance multiplied by the Asset Percentage</t>
  </si>
  <si>
    <t xml:space="preserve">             multiplied by 1 for non-defaulted loans, 0.4 for defaulted loans with iLTV&lt;=75%, 0.25 for defaulted loans with iLTV&gt;75%.</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</si>
  <si>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</si>
  <si>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</si>
  <si>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</si>
  <si>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</si>
  <si>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</si>
  <si>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</si>
  <si>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</si>
  <si>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</si>
  <si>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</si>
  <si>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</si>
  <si>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</si>
  <si>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</si>
  <si>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</si>
  <si>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r>
      <t>(18)</t>
    </r>
    <r>
      <rPr>
        <sz val="10"/>
        <color indexed="23"/>
        <rFont val="Arial"/>
        <family val="2"/>
      </rPr>
      <t xml:space="preserve"> The Constant Default Rate is not applicable to revolving programmes</t>
    </r>
  </si>
  <si>
    <t>Any additional collateral (please specify)</t>
  </si>
  <si>
    <r>
      <t xml:space="preserve">(19) </t>
    </r>
    <r>
      <rPr>
        <sz val="10"/>
        <color indexed="23"/>
        <rFont val="Arial"/>
        <family val="2"/>
      </rPr>
      <t>Source: Fitch press release “Fitch Affirms Abbey's Covered Bonds at 'AAA'; Outlook Stable, Following Programme Update" dated November 2013</t>
    </r>
  </si>
  <si>
    <t>Any additional collateral (GBP)</t>
  </si>
  <si>
    <r>
      <t xml:space="preserve">(20) </t>
    </r>
    <r>
      <rPr>
        <sz val="10"/>
        <color indexed="23"/>
        <rFont val="Arial"/>
        <family val="2"/>
      </rPr>
      <t>Source: Moody’s performance report dated March 2015</t>
    </r>
  </si>
  <si>
    <t>Aggregate balance of off-set mortgages (GBP)</t>
  </si>
  <si>
    <r>
      <t>(21)</t>
    </r>
    <r>
      <rPr>
        <sz val="10"/>
        <color indexed="23"/>
        <rFont val="Arial"/>
        <family val="2"/>
      </rPr>
      <t xml:space="preserve"> Loans bought back by seller : The amount reported is as at the date the loan was bought back</t>
    </r>
  </si>
  <si>
    <t>Aggregate deposits attaching to the cover pool (GBP)</t>
  </si>
  <si>
    <r>
      <t>(22)</t>
    </r>
    <r>
      <rPr>
        <sz val="10"/>
        <color indexed="23"/>
        <rFont val="Arial"/>
        <family val="2"/>
      </rPr>
      <t xml:space="preserve"> Data is presented on an account level basis</t>
    </r>
  </si>
  <si>
    <t>Aggregate deposits attaching specifically to the off-set mortgages (GBP)</t>
  </si>
  <si>
    <r>
      <t>(23)</t>
    </r>
    <r>
      <rPr>
        <sz val="10"/>
        <color indexed="23"/>
        <rFont val="Arial"/>
        <family val="2"/>
      </rPr>
      <t xml:space="preserve"> Margins are reported based on the index rate, therefore fixed are reported at the fixed rate, trackers are reported over BBR (0.5%) and variable over SVR (4.74%)</t>
    </r>
  </si>
  <si>
    <r>
      <t>Nominal level of overcollateralisation (GBP)</t>
    </r>
    <r>
      <rPr>
        <vertAlign val="superscript"/>
        <sz val="10"/>
        <rFont val="Arial"/>
        <family val="2"/>
      </rPr>
      <t>(15)</t>
    </r>
  </si>
  <si>
    <r>
      <t>Nominal level of overcollateralisation (%)</t>
    </r>
    <r>
      <rPr>
        <vertAlign val="superscript"/>
        <sz val="10"/>
        <rFont val="Arial"/>
        <family val="2"/>
      </rPr>
      <t>(15)</t>
    </r>
  </si>
  <si>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</si>
  <si>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</si>
  <si>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</si>
  <si>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</si>
  <si>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</si>
  <si>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</si>
  <si>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</si>
  <si>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</si>
  <si>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</si>
  <si>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</si>
  <si>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</si>
  <si>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</si>
  <si>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</si>
  <si>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</si>
  <si>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</si>
  <si>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t>4 (moderate risk)</t>
  </si>
  <si>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</si>
  <si>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</si>
  <si>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</si>
  <si>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</si>
  <si>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</si>
  <si>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</si>
  <si>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</si>
  <si>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</si>
  <si>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</si>
  <si>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</si>
  <si>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</si>
  <si>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</si>
  <si>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</si>
  <si>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</si>
  <si>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</si>
  <si>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</si>
  <si>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</si>
  <si>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</si>
  <si>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</si>
  <si>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</si>
  <si>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</si>
  <si>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</si>
  <si>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</si>
  <si>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</si>
  <si>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</si>
  <si>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</si>
  <si>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</si>
  <si>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</si>
  <si>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</si>
  <si>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</si>
  <si>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</si>
  <si>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</si>
  <si>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</si>
  <si>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</si>
  <si>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</si>
  <si>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</si>
  <si>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</si>
  <si>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</si>
  <si>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</si>
  <si>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</si>
  <si>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</si>
  <si>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</si>
  <si>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</si>
  <si>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</si>
  <si>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</si>
  <si>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</si>
  <si>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</si>
  <si>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</si>
  <si>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</si>
  <si>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</si>
  <si>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</si>
  <si>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</si>
  <si>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</si>
  <si>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</si>
  <si>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</si>
  <si>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</si>
  <si>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</si>
  <si>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</si>
  <si>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</si>
  <si>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</si>
  <si>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</si>
  <si>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</si>
  <si>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</si>
  <si>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</si>
  <si>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</si>
  <si>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</si>
  <si>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</si>
  <si>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</si>
  <si>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</si>
  <si>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</si>
  <si>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</si>
  <si>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</si>
  <si>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</si>
  <si>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</si>
  <si>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</si>
  <si>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</si>
  <si>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</si>
  <si>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</si>
  <si>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</si>
  <si>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</si>
  <si>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</si>
  <si>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</si>
  <si>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</si>
  <si>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</si>
  <si>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</si>
  <si>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</si>
  <si>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</si>
  <si>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</si>
  <si>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</si>
  <si>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</si>
  <si>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</si>
  <si>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</si>
  <si>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</si>
  <si>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</si>
  <si>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</si>
  <si>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</si>
  <si>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</si>
  <si>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</si>
  <si>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</si>
  <si>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</si>
  <si>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</si>
  <si>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</si>
  <si>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</si>
  <si>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</si>
  <si>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</si>
  <si>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</si>
  <si>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</si>
  <si>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</si>
  <si>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</si>
  <si>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</si>
  <si>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</si>
  <si>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</si>
  <si>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</si>
  <si>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</si>
  <si>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</si>
  <si>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</si>
  <si>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</si>
  <si>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</si>
  <si>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</si>
  <si>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</si>
  <si>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</si>
  <si>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</si>
  <si>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</si>
  <si>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</si>
  <si>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</si>
  <si>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</si>
  <si>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</si>
  <si>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</si>
  <si>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</si>
  <si>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</si>
  <si>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</si>
  <si>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</si>
  <si>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</si>
  <si>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</si>
  <si>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</si>
  <si>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</si>
  <si>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</si>
  <si>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</si>
  <si>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</si>
  <si>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</si>
  <si>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</si>
  <si>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</si>
  <si>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</si>
  <si>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</si>
  <si>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</si>
  <si>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</si>
  <si>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</si>
  <si>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t>Retired</t>
  </si>
  <si>
    <t>Guarantor</t>
  </si>
  <si>
    <r>
      <t>Other</t>
    </r>
    <r>
      <rPr>
        <vertAlign val="superscript"/>
        <sz val="10"/>
        <rFont val="Arial"/>
        <family val="2"/>
      </rPr>
      <t>(27)</t>
    </r>
  </si>
  <si>
    <r>
      <t>Covered Bonds Outstanding, Associated Derivatives</t>
    </r>
    <r>
      <rPr>
        <b/>
        <sz val="10"/>
        <rFont val="Arial"/>
        <family val="2"/>
      </rPr>
      <t xml:space="preserve"> (please disclose for all bonds outstanding)</t>
    </r>
  </si>
  <si>
    <t>Series</t>
  </si>
  <si>
    <t>Series 3</t>
  </si>
  <si>
    <t>Series 3 Tap 1</t>
  </si>
  <si>
    <t>Series 3 Tap 2</t>
  </si>
  <si>
    <t>Series 3 Tap 3</t>
  </si>
  <si>
    <t>Series 18</t>
  </si>
  <si>
    <t>Series 19</t>
  </si>
  <si>
    <t>Series 20</t>
  </si>
  <si>
    <t>Series 21</t>
  </si>
  <si>
    <t>Series 23</t>
  </si>
  <si>
    <t>Series 24</t>
  </si>
  <si>
    <t>Series 25</t>
  </si>
  <si>
    <t>Issue date</t>
  </si>
  <si>
    <t>Original rating (Moody's/S&amp;P/Fitch/DBRS)</t>
  </si>
  <si>
    <t>Aaa / AAA / AAA / -</t>
  </si>
  <si>
    <t>Current rating (Moody's/S&amp;P/Fitch/DBRS)</t>
  </si>
  <si>
    <t>Denomination</t>
  </si>
  <si>
    <t>EUR</t>
  </si>
  <si>
    <t>NOK</t>
  </si>
  <si>
    <t>GBP</t>
  </si>
  <si>
    <t>Amount at issuance</t>
  </si>
  <si>
    <t>Amount outstanding</t>
  </si>
  <si>
    <t>FX swap rate (rate:£1)</t>
  </si>
  <si>
    <t>Maturity type (hard/soft-bullet/pass-through)</t>
  </si>
  <si>
    <t>Soft</t>
  </si>
  <si>
    <t>Hard</t>
  </si>
  <si>
    <t>Scheduled final maturity date</t>
  </si>
  <si>
    <t>Legal final maturity date</t>
  </si>
  <si>
    <t>ISIN</t>
  </si>
  <si>
    <t>XS0250729109</t>
  </si>
  <si>
    <t>XS0563569325</t>
  </si>
  <si>
    <t>XS0596191360</t>
  </si>
  <si>
    <t>XS0616897616</t>
  </si>
  <si>
    <t>Stock exchange listing</t>
  </si>
  <si>
    <t>Coupon payment frequency</t>
  </si>
  <si>
    <t>Annual</t>
  </si>
  <si>
    <t>Coupon payment date</t>
  </si>
  <si>
    <t>Annually - 12 Apr</t>
  </si>
  <si>
    <t>Annually - 18 Nov</t>
  </si>
  <si>
    <t>Annually - 7 Dec</t>
  </si>
  <si>
    <t>Annually - 15 Jan</t>
  </si>
  <si>
    <t>Annually - 2 Mar</t>
  </si>
  <si>
    <t>Annually - 14 Apr</t>
  </si>
  <si>
    <t>Annually - 24 May</t>
  </si>
  <si>
    <t>Coupon (rate if fixed, margin and reference rate if floating)</t>
  </si>
  <si>
    <t>Margin payable under extended maturity period (%)</t>
  </si>
  <si>
    <t>1M Euribor +0.11%</t>
  </si>
  <si>
    <t>1M Euribor +1.56%</t>
  </si>
  <si>
    <t>1M Libor +1.3%</t>
  </si>
  <si>
    <t>1M GBL Libor +1.58%</t>
  </si>
  <si>
    <t>1M GBL Libor +1.27%</t>
  </si>
  <si>
    <t>Swap counterparty/ies</t>
  </si>
  <si>
    <t>HSBC / BNPP / NWM</t>
  </si>
  <si>
    <t>Santander UK</t>
  </si>
  <si>
    <t>Swap notional denomination</t>
  </si>
  <si>
    <t>Swap notional amount</t>
  </si>
  <si>
    <t>Swap notional maturity</t>
  </si>
  <si>
    <t>3M GBP Libor +0.0487%</t>
  </si>
  <si>
    <t>3M GBP Libor +1.8875%</t>
  </si>
  <si>
    <t>3M GBP Libor +2.551%</t>
  </si>
  <si>
    <t>3M GBP Libor +1.8091%</t>
  </si>
  <si>
    <t>3M GBP Libor +1.51%</t>
  </si>
  <si>
    <t>3M GBP Libor +1.56%</t>
  </si>
  <si>
    <t>3M GBP Libor +1.47%</t>
  </si>
  <si>
    <t>3M GBP Libor +1.68750%</t>
  </si>
  <si>
    <t>3M GBP Libor +1.7175%</t>
  </si>
  <si>
    <t>3M GBP Libor +1.469%</t>
  </si>
  <si>
    <t>3M GBP Libor +1.435%</t>
  </si>
  <si>
    <t>Series 28</t>
  </si>
  <si>
    <t>Series 29</t>
  </si>
  <si>
    <t>Series 30</t>
  </si>
  <si>
    <t>Series 31</t>
  </si>
  <si>
    <t>Series 32</t>
  </si>
  <si>
    <t>Series 37</t>
  </si>
  <si>
    <t>Series 41</t>
  </si>
  <si>
    <t>Series 42</t>
  </si>
  <si>
    <t>Series 44</t>
  </si>
  <si>
    <t>Series 45</t>
  </si>
  <si>
    <t>Series 46</t>
  </si>
  <si>
    <t>XS0746621704</t>
  </si>
  <si>
    <t>XS0761325009</t>
  </si>
  <si>
    <t>Quarterly</t>
  </si>
  <si>
    <t>Annually - 21 Dec</t>
  </si>
  <si>
    <t>Annually - 09 Dec</t>
  </si>
  <si>
    <t>Annually - 05 Jan</t>
  </si>
  <si>
    <t>Annually - 04 Jan</t>
  </si>
  <si>
    <t>Annually - 06 Feb</t>
  </si>
  <si>
    <t>Annually - 16 Feb</t>
  </si>
  <si>
    <t>Annually - 12 Mar</t>
  </si>
  <si>
    <t>23 Mar, Jun, Sep, Dec</t>
  </si>
  <si>
    <t>Annually - 13 Apr</t>
  </si>
  <si>
    <t>Annually - 16 Apr</t>
  </si>
  <si>
    <t>3M GBP Libor + 1.95%</t>
  </si>
  <si>
    <t>1M GBP Libor +2.45%</t>
  </si>
  <si>
    <t>1M GBP Libor + 2.00%</t>
  </si>
  <si>
    <t>3M GBP Libor +1.90%</t>
  </si>
  <si>
    <t>3M GBP Libor +1.80%</t>
  </si>
  <si>
    <t>3M GBP Libor +1.78%</t>
  </si>
  <si>
    <t>3M GBP Libor +1.8125%</t>
  </si>
  <si>
    <t>3M GBP Libor +2.00%</t>
  </si>
  <si>
    <t>3M GBP Libor +2.4567%</t>
  </si>
  <si>
    <t>3M GBP Libor +1.745%</t>
  </si>
  <si>
    <t>3M GBP Libor +1.44%</t>
  </si>
  <si>
    <t>3M GBP Libor +1.45%</t>
  </si>
  <si>
    <t>3M GBP Libor +1.38%</t>
  </si>
  <si>
    <t>Series 47</t>
  </si>
  <si>
    <t>Series 48</t>
  </si>
  <si>
    <t>Series 49</t>
  </si>
  <si>
    <t>Series 50</t>
  </si>
  <si>
    <t>Series 51</t>
  </si>
  <si>
    <t>Series 53</t>
  </si>
  <si>
    <t>Series 54</t>
  </si>
  <si>
    <t>Series 55</t>
  </si>
  <si>
    <t>Series 56</t>
  </si>
  <si>
    <t>Series 59</t>
  </si>
  <si>
    <t>XS0962577168</t>
  </si>
  <si>
    <t>XS0963398796</t>
  </si>
  <si>
    <t>XS0997328066</t>
  </si>
  <si>
    <t>XS1111559339</t>
  </si>
  <si>
    <t>Annually - 18 Apr</t>
  </si>
  <si>
    <t>Annually - 15 May</t>
  </si>
  <si>
    <t>Annually - 8 Jun</t>
  </si>
  <si>
    <t>Annually - 20 Jun</t>
  </si>
  <si>
    <t>Annually - 18 July</t>
  </si>
  <si>
    <t>Annually - 21 August</t>
  </si>
  <si>
    <t>Annually - 27 August</t>
  </si>
  <si>
    <t>Annually - 26 November</t>
  </si>
  <si>
    <t>Annually - 18 September</t>
  </si>
  <si>
    <t>1M EURIBOR + 0.21%</t>
  </si>
  <si>
    <t>1M EURIBOR + 0.02%</t>
  </si>
  <si>
    <t>NAB</t>
  </si>
  <si>
    <t>3M GBP Libor +1.35%</t>
  </si>
  <si>
    <t>3M GBP Libor +1.48%</t>
  </si>
  <si>
    <t>3M GBP Libor +1.55%</t>
  </si>
  <si>
    <t>3M GBP Libor +1.49%</t>
  </si>
  <si>
    <t>3M GBP Libor +0.44%</t>
  </si>
  <si>
    <t>3M GBP Libor +0.46%</t>
  </si>
  <si>
    <t>3M GBP Libor +0.4995%</t>
  </si>
  <si>
    <t>3M GBP Libor +0.352%</t>
  </si>
  <si>
    <t>3M GBP Libor +0.4275%</t>
  </si>
  <si>
    <t>Series 59 Tap 1</t>
  </si>
  <si>
    <t>Series 60</t>
  </si>
  <si>
    <t>Series 61</t>
  </si>
  <si>
    <t xml:space="preserve">Series 63 </t>
  </si>
  <si>
    <t>Series 64</t>
  </si>
  <si>
    <t>Series 65</t>
  </si>
  <si>
    <t>Series 65 Tap 1</t>
  </si>
  <si>
    <t>Series 65 Tap 2</t>
  </si>
  <si>
    <t>Series 65 Tap 3</t>
  </si>
  <si>
    <t>Series 65 Tap 4</t>
  </si>
  <si>
    <t>Series 66</t>
  </si>
  <si>
    <t>XS1111559685</t>
  </si>
  <si>
    <t>XS1220923996</t>
  </si>
  <si>
    <t>XS1360443979</t>
  </si>
  <si>
    <t>XS1442232333</t>
  </si>
  <si>
    <t>XS1607992424</t>
  </si>
  <si>
    <t>XS1719070390</t>
  </si>
  <si>
    <t>Annually - 21 April</t>
  </si>
  <si>
    <t>Annually - 9 August</t>
  </si>
  <si>
    <t>08 Apr, Jul, Oct, Jan</t>
  </si>
  <si>
    <t>05 Feb, May, Aug, Nov</t>
  </si>
  <si>
    <t>16 Feb, May, Aug, Nov</t>
  </si>
  <si>
    <t>3M GBP Libor + 0.48%</t>
  </si>
  <si>
    <t>3M GBP Libor + 0.27%</t>
  </si>
  <si>
    <t>3M GBP Libor + 0.23%</t>
  </si>
  <si>
    <t>1M EURIBOR + 0.14%</t>
  </si>
  <si>
    <t>1M EURIBOR + 0.01%</t>
  </si>
  <si>
    <t>1M EURIBOR + 0.23%</t>
  </si>
  <si>
    <t>1M GBP Libor + 0.48%</t>
  </si>
  <si>
    <t>1M GBP Libor + 0.27%</t>
  </si>
  <si>
    <t>1M GBP Libor + 0.23%</t>
  </si>
  <si>
    <t>3M GBP Libor +0.63125%</t>
  </si>
  <si>
    <t>3M GBP Libor +0.545%</t>
  </si>
  <si>
    <t>3M GBP Libor +0.5215%</t>
  </si>
  <si>
    <t>3M GBP Libor +0.78875%</t>
  </si>
  <si>
    <t>Series 66 Tap 1</t>
  </si>
  <si>
    <t>Series 67</t>
  </si>
  <si>
    <t>Series 68</t>
  </si>
  <si>
    <t>Series 69</t>
  </si>
  <si>
    <t>Series 70</t>
  </si>
  <si>
    <t>Series 71</t>
  </si>
  <si>
    <t xml:space="preserve">XS1748479919 </t>
  </si>
  <si>
    <t>XS1807191058</t>
  </si>
  <si>
    <t>XS1880870602</t>
  </si>
  <si>
    <t>XS1880870784</t>
  </si>
  <si>
    <t>XS1949730557</t>
  </si>
  <si>
    <t>Annually - 18 January</t>
  </si>
  <si>
    <t>13 Jan , Apr, Jul, Oct,</t>
  </si>
  <si>
    <t>Annually - 20 September</t>
  </si>
  <si>
    <t>20 Dec, Mar, Jun, Sep</t>
  </si>
  <si>
    <t>12 Feb, May, Aug, Nov</t>
  </si>
  <si>
    <t>3M GBP Libor + 0.22%</t>
  </si>
  <si>
    <t>SONIA +0.43%</t>
  </si>
  <si>
    <t>SONIA +0.73%</t>
  </si>
  <si>
    <t>1M EURIBOR - 0.2%</t>
  </si>
  <si>
    <t>1M GBP Libor + 0.22%</t>
  </si>
  <si>
    <t>1M EURIBOR + 0.1%</t>
  </si>
  <si>
    <t>3M GBP Libor +0.434%</t>
  </si>
  <si>
    <t>3M GBP Libor +0.475%</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</si>
  <si>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</si>
  <si>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</si>
  <si>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</si>
  <si>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</si>
  <si>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</si>
  <si>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</si>
  <si>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</si>
  <si>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</si>
  <si>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</si>
  <si>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</si>
  <si>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</si>
  <si>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</si>
  <si>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</si>
  <si>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</si>
  <si>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</si>
  <si>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</si>
  <si>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</si>
  <si>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</si>
  <si>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</si>
  <si>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</si>
  <si>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</si>
  <si>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</si>
  <si>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</si>
  <si>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</si>
  <si>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</si>
  <si>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</si>
  <si>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</si>
  <si>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</si>
  <si>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</si>
  <si>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</si>
  <si>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</si>
  <si>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</si>
  <si>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</si>
  <si>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</si>
  <si>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</si>
  <si>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</si>
  <si>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</si>
  <si>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</si>
  <si>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</si>
  <si>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</si>
  <si>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trigger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</si>
  <si>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t>Covered Bond Swap provider rating triggers - ANTS/San UK</t>
  </si>
  <si>
    <t xml:space="preserve">Loss of required rating by ANTS / Santander UK as Covered Bond Swap Provider </t>
  </si>
  <si>
    <t xml:space="preserve">ST:
&lt;A-1 / &lt;P-1 / &lt;F1 
LT:
- / &lt;A2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</si>
  <si>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are on the left the first level of triggers for Moody's and Fitch but this is the only trigger for S&amp;P. 
A subsequent trigger exists for Moody's for loss of P-2 (ST) / A3 (LT). A First Subsequent Rating Event for Fitch exist for loss of F2 (ST) / BBB+ (LT) and a Second Subsequent Rating Event for Fitch exists for loss of F3 (ST) / BBB- (LT). Remedial actions include posting / continuing to post collateral and taking any of the actions outlined at (a) to (c) above.</t>
  </si>
  <si>
    <t>Covered Bond Swap Provider rating triggers - HSBC, BNP Paribas and NatWest Markets, Series 3
Note: For Fitch and S&amp;P, the event is triggered only if coupled with the downgrade or placing on credit watch negative of the then current rating of the relevant Series of Covered Bonds.</t>
  </si>
  <si>
    <t>Loss of required rating by the relevant Covered Bond Swap provider</t>
  </si>
  <si>
    <t xml:space="preserve">ST:
&lt;A-1+ / &lt;P-1 / &lt;F1 
LT:
- / &lt;A1 / &lt;A+ </t>
  </si>
  <si>
    <t>Yes</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</si>
  <si>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For Fitch or S&amp;P downgrades, note that the event is triggered and action needs to be taken only if the relevant Series of Covered Bonds has also been downgraded or placed on credit watch negative as a result of the downgrade of the Covered Bond Swap provider. The rating triggers shown on the left are the first level of triggers for all rating agencies. 
A subsequent trigger exists for Moody's for loss of P-2 (ST) / A3 (LT) and for S&amp;P for loss of BBB- (LT). A First Subsequent Rating Event for Fitch exist for loss of F2 (ST) / BBB+ (LT) and a Second Subsequent Rating Event for Fitch exists for loss of F3 (ST) / BBB- (LT). Remedial actions include posting / continuing to post collateral and taking any of the actions outlined at (b) to (d) above. </t>
  </si>
  <si>
    <t>Covered Bond Swap provider rating triggers – National Australia Bank, Series 59 and 60</t>
  </si>
  <si>
    <t>Loss of required rating by National Australia Bank in respect of Series 59 or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</si>
  <si>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</si>
  <si>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</si>
  <si>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Covered Bond Swap provider rating triggers – Natixis, 
Series 61</t>
  </si>
  <si>
    <t>Loss of required rating by Natixis in respect of Series 61</t>
  </si>
  <si>
    <t xml:space="preserve">ST: 
&lt;A-1 / - / &lt;F1 
LT:
&lt;A / &lt;A3(cr) or &lt;A3 / &lt;A
</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</si>
  <si>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The rating triggers shown on the left are the first level of triggers for S&amp;P, Moody’s and Fitch.
A subsequent trigger exists for Moody’s for loss of Baa1 or Baa1(cr) (LT) and Fitch for loss of F3 (ST) / BBB- (LT). Remedial actions include posting / continuing to post collateral or taking any of the actions outlined at (a) to (c) above. For the purposes of the S&amp;P rating criteria, “Replacement Option 3”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</si>
  <si>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</si>
  <si>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</si>
  <si>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</si>
  <si>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</si>
  <si>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</si>
  <si>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</si>
  <si>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</si>
  <si>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</si>
  <si>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</si>
  <si>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</si>
  <si>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</si>
  <si>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</si>
  <si>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</si>
  <si>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</si>
  <si>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</si>
  <si>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</si>
  <si>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</si>
  <si>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</si>
  <si>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</si>
  <si>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</si>
  <si>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</si>
  <si>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</si>
  <si>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</si>
  <si>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</si>
  <si>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</si>
  <si>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</si>
  <si>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</si>
  <si>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</si>
  <si>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LIBOR plus 0.15%.</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</si>
  <si>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</si>
  <si>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</si>
  <si>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</si>
  <si>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</si>
  <si>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</si>
  <si>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</si>
  <si>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</si>
  <si>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</si>
  <si>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</si>
  <si>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</si>
  <si>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</si>
  <si>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</si>
  <si>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</si>
  <si>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</si>
  <si>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</si>
  <si>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</si>
  <si>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</si>
  <si>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</si>
  <si>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</si>
  <si>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Value as at 01-04-19 
for the reporting period</t>
  </si>
  <si>
    <t>[ (Principal Ledger=£2,315,555,079)+(Payments Ledger=£0) ]</t>
  </si>
  <si>
    <t>01 April 2019 (Calculation Period Start Date 01 April 2019 inclusive)</t>
  </si>
  <si>
    <t>01 May 2019 (Calculation Period Start Date 01 May 2019 exclusive)</t>
  </si>
  <si>
    <t>Value as at 01-05-19 
for the reporting period</t>
  </si>
  <si>
    <t>Value as at 01-05-19</t>
  </si>
  <si>
    <t>Programme-Level Characteristics - as at 30-04-19</t>
  </si>
  <si>
    <t>Stratification tables are all as of 30-04-19</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</si>
</sst>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 #,##0.00_);_(* \(#,##0.00\);_(* &quot;-&quot;??_);_(@_)"/>
    <numFmt numFmtId="174" formatCode="_(&quot;£&quot;* #,##0.00_);_(&quot;£&quot;* \(#,##0.00\);_(&quot;£&quot;* &quot;-&quot;??_);_(@_)"/>
    <numFmt numFmtId="175" formatCode="0.0%"/>
    <numFmt numFmtId="176" formatCode="0.0"/>
    <numFmt numFmtId="177" formatCode="#,##0_ ;\-#,##0\ "/>
    <numFmt numFmtId="178" formatCode="#,##0.0_ ;\-#,##0.0\ "/>
    <numFmt numFmtId="179" formatCode="_(* #,##0.000000000_);_(* \(#,##0.000000000\);_(* &quot;-&quot;??_);_(@_)"/>
    <numFmt numFmtId="180" formatCode="0.000"/>
    <numFmt numFmtId="181" formatCode="_(* #,##0_);_(* \(#,##0\);_(* &quot;-&quot;_);_(@_)"/>
    <numFmt numFmtId="182" formatCode="#,##0.000000"/>
    <numFmt numFmtId="183" formatCode="&quot;$&quot;#,##0_);[Red]\(&quot;$&quot;#,##0\);&quot;-&quot;"/>
    <numFmt numFmtId="184" formatCode="#,##0&quot;R$&quot;_);\(#,##0&quot;R$&quot;\)"/>
    <numFmt numFmtId="185" formatCode="#,##0_%_);\(#,##0\)_%;#,##0_%_);@_%_)"/>
    <numFmt numFmtId="186" formatCode="_(* #,##0_);_(* \(#,##0\);_(* &quot;0&quot;_);_(@_)"/>
    <numFmt numFmtId="187" formatCode="#,##0.00_%_);\(#,##0.00\)_%;#,##0.00_%_);@_%_)"/>
    <numFmt numFmtId="188" formatCode="0.0000000%"/>
    <numFmt numFmtId="189" formatCode="\£#,##0_);[Red]\(\£#,##0\)"/>
    <numFmt numFmtId="190" formatCode="&quot;$&quot;#,##0_%_);\(&quot;$&quot;#,##0\)_%;&quot;$&quot;#,##0_%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0.00_ ;[Red]\-#,##0.00\ "/>
    <numFmt numFmtId="201" formatCode="#,###,;\(#,###,\)"/>
  </numFmts>
  <fonts count="105">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b/>
      <sz val="10"/>
      <name val="Arial"/>
      <family val="2"/>
    </font>
    <font>
      <b/>
      <vertAlign val="superscript"/>
      <sz val="10"/>
      <color indexed="23"/>
      <name val="Arial"/>
      <family val="2"/>
    </font>
    <font>
      <sz val="10"/>
      <color theme="1"/>
      <name val="Arial"/>
      <family val="2"/>
    </font>
    <font>
      <b/>
      <vertAlign val="superscript"/>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
      <sz val="10"/>
      <color indexed="8"/>
      <name val="Arial"/>
      <family val="2"/>
    </font>
    <font>
      <sz val="11"/>
      <color indexed="8"/>
      <name val="Calibri"/>
      <family val="2"/>
    </font>
    <font>
      <sz val="11"/>
      <color indexed="9"/>
      <name val="Calibri"/>
      <family val="2"/>
    </font>
    <font>
      <sz val="10"/>
      <color theme="0"/>
      <name val="Arial"/>
      <family val="2"/>
    </font>
    <font>
      <sz val="11"/>
      <color indexed="20"/>
      <name val="Calibri"/>
      <family val="2"/>
    </font>
    <font>
      <sz val="10"/>
      <color rgb="FF9C0006"/>
      <name val="Arial"/>
      <family val="2"/>
    </font>
    <font>
      <sz val="10"/>
      <name val="Times New Roman"/>
      <family val="1"/>
    </font>
    <font>
      <sz val="10"/>
      <name val="MS Sans Serif"/>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8"/>
      <name val="Palatino"/>
      <family val="1"/>
    </font>
    <font>
      <sz val="9"/>
      <color indexed="8"/>
      <name val="Arial"/>
      <family val="2"/>
    </font>
    <font>
      <b/>
      <sz val="10"/>
      <name val="Times New Roman"/>
      <family val="1"/>
    </font>
    <font>
      <i/>
      <sz val="11"/>
      <color indexed="23"/>
      <name val="Calibri"/>
      <family val="2"/>
    </font>
    <font>
      <i/>
      <sz val="10"/>
      <color rgb="FF7F7F7F"/>
      <name val="Arial"/>
      <family val="2"/>
    </font>
    <font>
      <sz val="8"/>
      <name val="Times New Roman"/>
      <family val="1"/>
    </font>
    <font>
      <sz val="11"/>
      <color indexed="17"/>
      <name val="Calibri"/>
      <family val="2"/>
    </font>
    <font>
      <sz val="10"/>
      <color rgb="FF006100"/>
      <name val="Arial"/>
      <family val="2"/>
    </font>
    <font>
      <sz val="6"/>
      <color indexed="16"/>
      <name val="Palatino"/>
      <family val="1"/>
    </font>
    <font>
      <b/>
      <sz val="12"/>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u/>
      <sz val="6"/>
      <color indexed="12"/>
      <name val="Arial"/>
      <family val="2"/>
    </font>
    <font>
      <u/>
      <sz val="7.5"/>
      <color indexed="12"/>
      <name val="Arial"/>
      <family val="2"/>
    </font>
    <font>
      <sz val="11"/>
      <color indexed="62"/>
      <name val="Calibri"/>
      <family val="2"/>
    </font>
    <font>
      <b/>
      <sz val="10"/>
      <color indexed="48"/>
      <name val="Arial"/>
      <family val="2"/>
    </font>
    <font>
      <sz val="10"/>
      <color rgb="FF3F3F76"/>
      <name val="Arial"/>
      <family val="2"/>
    </font>
    <font>
      <b/>
      <i/>
      <sz val="10"/>
      <name val="Times New Roman"/>
      <family val="1"/>
    </font>
    <font>
      <sz val="11"/>
      <color indexed="52"/>
      <name val="Calibri"/>
      <family val="2"/>
    </font>
    <font>
      <sz val="10"/>
      <color rgb="FFFA7D00"/>
      <name val="Arial"/>
      <family val="2"/>
    </font>
    <font>
      <sz val="11"/>
      <color indexed="60"/>
      <name val="Calibri"/>
      <family val="2"/>
    </font>
    <font>
      <sz val="10"/>
      <color rgb="FF9C6500"/>
      <name val="Arial"/>
      <family val="2"/>
    </font>
    <font>
      <sz val="7"/>
      <name val="Small Fonts"/>
      <family val="2"/>
    </font>
    <font>
      <b/>
      <i/>
      <sz val="16"/>
      <name val="Helvetica"/>
      <family val="2"/>
    </font>
    <font>
      <sz val="9"/>
      <color theme="1"/>
      <name val="arial"/>
      <family val="2"/>
    </font>
    <font>
      <sz val="8"/>
      <name val="Verdana"/>
      <family val="2"/>
    </font>
    <font>
      <b/>
      <sz val="11"/>
      <color indexed="63"/>
      <name val="Calibri"/>
      <family val="2"/>
    </font>
    <font>
      <b/>
      <sz val="10"/>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9"/>
      <name val="Arial"/>
      <family val="2"/>
    </font>
    <font>
      <b/>
      <sz val="18"/>
      <color indexed="56"/>
      <name val="Cambria"/>
      <family val="2"/>
    </font>
    <font>
      <b/>
      <sz val="11"/>
      <color indexed="8"/>
      <name val="Calibri"/>
      <family val="2"/>
    </font>
    <font>
      <b/>
      <sz val="10"/>
      <color theme="1"/>
      <name val="Arial"/>
      <family val="2"/>
    </font>
    <font>
      <sz val="11"/>
      <color indexed="10"/>
      <name val="Calibri"/>
      <family val="2"/>
    </font>
    <font>
      <sz val="10"/>
      <color rgb="FFFF0000"/>
      <name val="Arial"/>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indexed="65"/>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7278">
    <xf numFmtId="0" fontId="0" fillId="0" borderId="0"/>
    <xf numFmtId="173" fontId="27" fillId="0" borderId="0" applyFont="0" applyFill="0" applyBorder="0" applyAlignment="0" applyProtection="0"/>
    <xf numFmtId="9" fontId="27" fillId="0" borderId="0" applyFont="0" applyFill="0" applyBorder="0" applyAlignment="0" applyProtection="0"/>
    <xf numFmtId="0" fontId="29" fillId="0" borderId="0" applyNumberFormat="0" applyFill="0" applyBorder="0" applyAlignment="0" applyProtection="0">
      <alignment vertical="top"/>
      <protection locked="0"/>
    </xf>
    <xf numFmtId="174" fontId="27" fillId="0" borderId="0" applyFont="0" applyFill="0" applyBorder="0" applyAlignment="0" applyProtection="0"/>
    <xf numFmtId="173"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17" fillId="12" borderId="0" applyNumberFormat="0" applyBorder="0" applyAlignment="0" applyProtection="0"/>
    <xf numFmtId="0" fontId="44" fillId="12"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17" fillId="16" borderId="0" applyNumberFormat="0" applyBorder="0" applyAlignment="0" applyProtection="0"/>
    <xf numFmtId="0" fontId="44" fillId="16"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17" fillId="20"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20"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7" fillId="24"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4" fillId="24"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7" fillId="28" borderId="0" applyNumberFormat="0" applyBorder="0" applyAlignment="0" applyProtection="0"/>
    <xf numFmtId="0" fontId="44" fillId="28"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7" fillId="3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4" fillId="3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7" fillId="9" borderId="0" applyNumberFormat="0" applyBorder="0" applyAlignment="0" applyProtection="0"/>
    <xf numFmtId="0" fontId="44" fillId="9"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7" fillId="13" borderId="0" applyNumberFormat="0" applyBorder="0" applyAlignment="0" applyProtection="0"/>
    <xf numFmtId="0" fontId="44" fillId="13"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7" fillId="17" borderId="0" applyNumberFormat="0" applyBorder="0" applyAlignment="0" applyProtection="0"/>
    <xf numFmtId="0" fontId="44" fillId="17"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7" fillId="21" borderId="0" applyNumberFormat="0" applyBorder="0" applyAlignment="0" applyProtection="0"/>
    <xf numFmtId="0" fontId="44" fillId="2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7" fillId="25" borderId="0" applyNumberFormat="0" applyBorder="0" applyAlignment="0" applyProtection="0"/>
    <xf numFmtId="0" fontId="44" fillId="25"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7" fillId="29" borderId="0" applyNumberFormat="0" applyBorder="0" applyAlignment="0" applyProtection="0"/>
    <xf numFmtId="0" fontId="44" fillId="29"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7" fillId="3" borderId="0" applyNumberFormat="0" applyBorder="0" applyAlignment="0" applyProtection="0"/>
    <xf numFmtId="0" fontId="46" fillId="3"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183" fontId="47" fillId="0" borderId="0" applyFont="0" applyFill="0" applyBorder="0" applyAlignment="0" applyProtection="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11" fillId="6" borderId="4" applyNumberFormat="0" applyAlignment="0" applyProtection="0"/>
    <xf numFmtId="0" fontId="50" fillId="6" borderId="4"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13" fillId="7" borderId="7" applyNumberFormat="0" applyAlignment="0" applyProtection="0"/>
    <xf numFmtId="0" fontId="52" fillId="7" borderId="7"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5" fontId="53" fillId="0" borderId="0" applyFont="0" applyFill="0" applyBorder="0" applyAlignment="0" applyProtection="0">
      <alignment horizontal="right"/>
    </xf>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42"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73" fontId="42"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87" fontId="53" fillId="0" borderId="0" applyFont="0" applyFill="0" applyBorder="0" applyAlignment="0" applyProtection="0">
      <alignment horizontal="right"/>
    </xf>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87" fontId="53" fillId="0" borderId="0" applyFont="0" applyFill="0" applyBorder="0" applyAlignment="0" applyProtection="0">
      <alignment horizontal="right"/>
    </xf>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87" fontId="53" fillId="0" borderId="0" applyFont="0" applyFill="0" applyBorder="0" applyAlignment="0" applyProtection="0">
      <alignment horizontal="right"/>
    </xf>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3"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3"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3"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54"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1"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89" fontId="23" fillId="0" borderId="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90" fontId="53" fillId="0" borderId="0" applyFont="0" applyFill="0" applyBorder="0" applyAlignment="0" applyProtection="0">
      <alignment horizontal="right"/>
    </xf>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91" fontId="53" fillId="0" borderId="0" applyFont="0" applyFill="0" applyBorder="0" applyAlignment="0" applyProtection="0">
      <alignment horizontal="right"/>
    </xf>
    <xf numFmtId="191" fontId="53" fillId="0" borderId="0" applyFont="0" applyFill="0" applyBorder="0" applyAlignment="0" applyProtection="0">
      <alignment horizontal="right"/>
    </xf>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14" fontId="55" fillId="0" borderId="0"/>
    <xf numFmtId="192" fontId="53" fillId="0" borderId="0" applyFont="0" applyFill="0" applyBorder="0" applyAlignment="0" applyProtection="0"/>
    <xf numFmtId="14" fontId="41" fillId="0" borderId="0" applyFill="0" applyBorder="0" applyAlignment="0"/>
    <xf numFmtId="14" fontId="55" fillId="0" borderId="0"/>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193" fontId="53" fillId="0" borderId="30" applyNumberFormat="0" applyFont="0" applyFill="0" applyAlignment="0" applyProtection="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5"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Fill="0" applyBorder="0" applyProtection="0">
      <alignment horizontal="left"/>
    </xf>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6" fillId="2" borderId="0" applyNumberFormat="0" applyBorder="0" applyAlignment="0" applyProtection="0"/>
    <xf numFmtId="0" fontId="60" fillId="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196" fontId="53" fillId="0" borderId="0" applyFont="0" applyFill="0" applyBorder="0" applyAlignment="0" applyProtection="0">
      <alignment horizontal="right"/>
    </xf>
    <xf numFmtId="0" fontId="61" fillId="0" borderId="0" applyProtection="0">
      <alignment horizontal="right"/>
    </xf>
    <xf numFmtId="0" fontId="62" fillId="0" borderId="31" applyNumberFormat="0" applyAlignment="0" applyProtection="0">
      <alignment horizontal="left" vertical="center"/>
    </xf>
    <xf numFmtId="0" fontId="62" fillId="0" borderId="11">
      <alignment horizontal="left" vertical="center"/>
    </xf>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3" fillId="0" borderId="1" applyNumberFormat="0" applyFill="0" applyAlignment="0" applyProtection="0"/>
    <xf numFmtId="0" fontId="64" fillId="0" borderId="1"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4" fillId="0" borderId="2" applyNumberFormat="0" applyFill="0" applyAlignment="0" applyProtection="0"/>
    <xf numFmtId="0" fontId="66" fillId="0" borderId="2"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5" fillId="0" borderId="3" applyNumberFormat="0" applyFill="0" applyAlignment="0" applyProtection="0"/>
    <xf numFmtId="0" fontId="68" fillId="0" borderId="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9" fillId="0" borderId="0" applyNumberFormat="0" applyFill="0" applyBorder="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2" fillId="34" borderId="35" applyNumberFormat="0">
      <alignment horizontal="right"/>
    </xf>
    <xf numFmtId="0" fontId="72" fillId="34" borderId="35" applyNumberFormat="0">
      <alignment horizontal="right"/>
    </xf>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9" fillId="5" borderId="4" applyNumberFormat="0" applyAlignment="0" applyProtection="0"/>
    <xf numFmtId="0" fontId="73" fillId="5" borderId="4"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4" fillId="0" borderId="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12" fillId="0" borderId="6" applyNumberFormat="0" applyFill="0" applyAlignment="0" applyProtection="0"/>
    <xf numFmtId="0" fontId="76" fillId="0" borderId="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197" fontId="53" fillId="0" borderId="0" applyFont="0" applyFill="0" applyBorder="0" applyAlignment="0" applyProtection="0">
      <alignment horizontal="right"/>
    </xf>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8" fillId="4" borderId="0" applyNumberFormat="0" applyBorder="0" applyAlignment="0" applyProtection="0"/>
    <xf numFmtId="0" fontId="78" fillId="4"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37" fontId="79" fillId="0" borderId="0"/>
    <xf numFmtId="198" fontId="80"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42" fillId="0" borderId="0">
      <alignment horizontal="left" wrapText="1"/>
    </xf>
    <xf numFmtId="0" fontId="42"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27" fillId="0" borderId="0"/>
    <xf numFmtId="0" fontId="27" fillId="0" borderId="0">
      <alignment wrapText="1"/>
    </xf>
    <xf numFmtId="0" fontId="27" fillId="0" borderId="0"/>
    <xf numFmtId="0" fontId="27" fillId="0" borderId="0">
      <alignment wrapText="1"/>
    </xf>
    <xf numFmtId="0" fontId="27" fillId="0" borderId="0"/>
    <xf numFmtId="0" fontId="27" fillId="0" borderId="0">
      <alignment wrapText="1"/>
    </xf>
    <xf numFmtId="0" fontId="27" fillId="0" borderId="0"/>
    <xf numFmtId="0" fontId="27" fillId="0" borderId="0"/>
    <xf numFmtId="0" fontId="27" fillId="0" borderId="0"/>
    <xf numFmtId="0" fontId="34" fillId="0" borderId="0"/>
    <xf numFmtId="0" fontId="34"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27" fillId="0" borderId="0">
      <alignment horizontal="left" wrapText="1"/>
    </xf>
    <xf numFmtId="0" fontId="27"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8" fillId="0" borderId="0"/>
    <xf numFmtId="0" fontId="48" fillId="0" borderId="0"/>
    <xf numFmtId="0" fontId="48" fillId="0" borderId="0"/>
    <xf numFmtId="0" fontId="48" fillId="0" borderId="0"/>
    <xf numFmtId="0" fontId="48" fillId="0" borderId="0"/>
    <xf numFmtId="0" fontId="42"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27" fillId="0" borderId="0"/>
    <xf numFmtId="0" fontId="27" fillId="0" borderId="0"/>
    <xf numFmtId="0" fontId="27" fillId="0" borderId="0"/>
    <xf numFmtId="0" fontId="8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27" fillId="0" borderId="0"/>
    <xf numFmtId="0" fontId="27"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2" fillId="0" borderId="0"/>
    <xf numFmtId="0" fontId="5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2" fillId="0" borderId="0"/>
    <xf numFmtId="0" fontId="42" fillId="0" borderId="0"/>
    <xf numFmtId="0" fontId="1" fillId="0" borderId="0"/>
    <xf numFmtId="0" fontId="1" fillId="0" borderId="0"/>
    <xf numFmtId="0" fontId="1" fillId="0" borderId="0"/>
    <xf numFmtId="0" fontId="1" fillId="0" borderId="0"/>
    <xf numFmtId="0" fontId="81" fillId="0" borderId="0"/>
    <xf numFmtId="0" fontId="42" fillId="0" borderId="0"/>
    <xf numFmtId="0" fontId="1" fillId="0" borderId="0"/>
    <xf numFmtId="0" fontId="1" fillId="0" borderId="0"/>
    <xf numFmtId="0" fontId="42" fillId="0" borderId="0"/>
    <xf numFmtId="0" fontId="1" fillId="0" borderId="0"/>
    <xf numFmtId="0" fontId="1" fillId="0" borderId="0"/>
    <xf numFmtId="0" fontId="42" fillId="0" borderId="0">
      <alignment horizontal="left" wrapText="1"/>
    </xf>
    <xf numFmtId="0" fontId="27" fillId="0" borderId="0"/>
    <xf numFmtId="0" fontId="27" fillId="0" borderId="0"/>
    <xf numFmtId="0" fontId="27" fillId="0" borderId="0"/>
    <xf numFmtId="0" fontId="4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8" fillId="0" borderId="0"/>
    <xf numFmtId="0" fontId="48" fillId="0" borderId="0"/>
    <xf numFmtId="0" fontId="42" fillId="0" borderId="0">
      <alignment horizontal="left" wrapText="1"/>
    </xf>
    <xf numFmtId="0" fontId="27" fillId="0" borderId="0"/>
    <xf numFmtId="0" fontId="27" fillId="0" borderId="0"/>
    <xf numFmtId="0" fontId="27" fillId="0" borderId="0"/>
    <xf numFmtId="0" fontId="27" fillId="0" borderId="0"/>
    <xf numFmtId="0" fontId="42" fillId="0" borderId="0"/>
    <xf numFmtId="0" fontId="1" fillId="0" borderId="0"/>
    <xf numFmtId="0" fontId="1" fillId="0" borderId="0"/>
    <xf numFmtId="0" fontId="42" fillId="0" borderId="0"/>
    <xf numFmtId="0" fontId="27" fillId="0" borderId="0"/>
    <xf numFmtId="0" fontId="2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27" fillId="0" borderId="0"/>
    <xf numFmtId="0" fontId="42"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alignment wrapText="1"/>
    </xf>
    <xf numFmtId="0" fontId="27" fillId="0" borderId="0">
      <alignment wrapText="1"/>
    </xf>
    <xf numFmtId="0" fontId="27" fillId="0" borderId="0">
      <alignment wrapText="1"/>
    </xf>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27" fillId="0" borderId="0">
      <alignment wrapText="1"/>
    </xf>
    <xf numFmtId="0" fontId="27" fillId="0" borderId="0">
      <alignment wrapText="1"/>
    </xf>
    <xf numFmtId="0" fontId="27" fillId="0" borderId="0">
      <alignment wrapText="1"/>
    </xf>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alignment wrapText="1"/>
    </xf>
    <xf numFmtId="0" fontId="27" fillId="0" borderId="0">
      <alignment wrapText="1"/>
    </xf>
    <xf numFmtId="0" fontId="27" fillId="0" borderId="0">
      <alignment wrapText="1"/>
    </xf>
    <xf numFmtId="0" fontId="42" fillId="0" borderId="0">
      <alignment horizontal="left" wrapText="1"/>
    </xf>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8" borderId="8" applyNumberFormat="0" applyFont="0" applyAlignment="0" applyProtection="0"/>
    <xf numFmtId="0" fontId="42" fillId="63" borderId="37" applyNumberFormat="0" applyFont="0" applyAlignment="0" applyProtection="0"/>
    <xf numFmtId="0" fontId="42" fillId="8" borderId="8"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27" fillId="63" borderId="37" applyNumberFormat="0" applyFont="0" applyAlignment="0" applyProtection="0"/>
    <xf numFmtId="0" fontId="27" fillId="63" borderId="37"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10" fillId="6" borderId="5" applyNumberFormat="0" applyAlignment="0" applyProtection="0"/>
    <xf numFmtId="0" fontId="84" fillId="6" borderId="5"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40" fontId="85" fillId="34" borderId="0">
      <alignment horizontal="right"/>
    </xf>
    <xf numFmtId="0" fontId="86" fillId="34" borderId="0">
      <alignment horizontal="right"/>
    </xf>
    <xf numFmtId="0" fontId="87" fillId="34" borderId="22"/>
    <xf numFmtId="0" fontId="87" fillId="0" borderId="0" applyBorder="0">
      <alignment horizontal="centerContinuous"/>
    </xf>
    <xf numFmtId="0" fontId="88" fillId="0" borderId="0" applyBorder="0">
      <alignment horizontal="centerContinuous"/>
    </xf>
    <xf numFmtId="1" fontId="89" fillId="0" borderId="0" applyProtection="0">
      <alignment horizontal="right" vertical="center"/>
    </xf>
    <xf numFmtId="0" fontId="55" fillId="0" borderId="39" applyNumberFormat="0" applyAlignment="0" applyProtection="0"/>
    <xf numFmtId="0" fontId="47" fillId="64" borderId="0" applyNumberFormat="0" applyFont="0" applyBorder="0" applyAlignment="0" applyProtection="0"/>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47" fillId="0" borderId="40" applyNumberFormat="0" applyAlignment="0" applyProtection="0"/>
    <xf numFmtId="0" fontId="47" fillId="0" borderId="41" applyNumberFormat="0" applyAlignment="0" applyProtection="0"/>
    <xf numFmtId="0" fontId="55" fillId="0" borderId="42" applyNumberFormat="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0" fontId="92" fillId="0" borderId="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93" fillId="35" borderId="0"/>
    <xf numFmtId="200" fontId="94" fillId="67" borderId="43" applyFont="0" applyBorder="0" applyAlignment="0" applyProtection="0">
      <alignment horizontal="centerContinuous"/>
    </xf>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189" fontId="23" fillId="0" borderId="0" applyFon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96" fillId="0" borderId="0" applyBorder="0" applyProtection="0">
      <alignment vertical="center"/>
    </xf>
    <xf numFmtId="193" fontId="96" fillId="0" borderId="18" applyBorder="0" applyProtection="0">
      <alignment horizontal="right" vertical="center"/>
    </xf>
    <xf numFmtId="0" fontId="97" fillId="68" borderId="0" applyBorder="0" applyProtection="0">
      <alignment horizontal="centerContinuous" vertical="center"/>
    </xf>
    <xf numFmtId="0" fontId="97" fillId="69" borderId="18" applyBorder="0" applyProtection="0">
      <alignment horizontal="centerContinuous" vertical="center"/>
    </xf>
    <xf numFmtId="0" fontId="98" fillId="0" borderId="0" applyBorder="0" applyProtection="0">
      <alignment horizontal="left"/>
    </xf>
    <xf numFmtId="0" fontId="99" fillId="0" borderId="0" applyFill="0" applyBorder="0" applyProtection="0">
      <alignment horizontal="left"/>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49" fontId="41"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2"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6" fillId="0" borderId="9" applyNumberFormat="0" applyFill="0" applyAlignment="0" applyProtection="0"/>
    <xf numFmtId="0" fontId="102" fillId="0" borderId="9"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4" fontId="47" fillId="0" borderId="0" applyFont="0" applyFill="0" applyBorder="0" applyProtection="0"/>
  </cellStyleXfs>
  <cellXfs count="354">
    <xf numFmtId="0" fontId="0" fillId="0" borderId="0" xfId="0"/>
    <xf numFmtId="0" fontId="19" fillId="33" borderId="0" xfId="0" applyFont="1" applyFill="1" applyAlignment="1"/>
    <xf numFmtId="0" fontId="0" fillId="0" borderId="0" xfId="0" applyFill="1"/>
    <xf numFmtId="0" fontId="21" fillId="33" borderId="0" xfId="0" applyFont="1" applyFill="1" applyBorder="1" applyAlignment="1">
      <alignment vertical="top"/>
    </xf>
    <xf numFmtId="0" fontId="0" fillId="34" borderId="0" xfId="0" applyFill="1"/>
    <xf numFmtId="0" fontId="24" fillId="34" borderId="0" xfId="0" applyFont="1" applyFill="1" applyAlignment="1">
      <alignment horizontal="center"/>
    </xf>
    <xf numFmtId="0" fontId="25" fillId="34" borderId="0" xfId="0" applyFont="1" applyFill="1" applyAlignment="1">
      <alignment horizontal="center"/>
    </xf>
    <xf numFmtId="0" fontId="0" fillId="34" borderId="0" xfId="0" applyFill="1" applyAlignment="1"/>
    <xf numFmtId="0" fontId="25" fillId="0" borderId="0" xfId="0" applyFont="1" applyFill="1" applyAlignment="1">
      <alignment horizontal="center"/>
    </xf>
    <xf numFmtId="0" fontId="26" fillId="34" borderId="0" xfId="0" applyFont="1" applyFill="1" applyAlignment="1"/>
    <xf numFmtId="0" fontId="27" fillId="34" borderId="0" xfId="0" applyFont="1" applyFill="1" applyAlignment="1"/>
    <xf numFmtId="0" fontId="27" fillId="0" borderId="0" xfId="0" applyFont="1" applyFill="1" applyAlignment="1"/>
    <xf numFmtId="0" fontId="27" fillId="34" borderId="10" xfId="0" applyFont="1" applyFill="1" applyBorder="1" applyAlignment="1">
      <alignment wrapText="1"/>
    </xf>
    <xf numFmtId="165" fontId="27" fillId="36" borderId="11" xfId="0" applyNumberFormat="1" applyFont="1" applyFill="1" applyBorder="1" applyAlignment="1">
      <alignment horizontal="left" wrapText="1"/>
    </xf>
    <xf numFmtId="165" fontId="27" fillId="35" borderId="11" xfId="0" applyNumberFormat="1" applyFont="1" applyFill="1" applyBorder="1" applyAlignment="1">
      <alignment horizontal="left" wrapText="1"/>
    </xf>
    <xf numFmtId="165" fontId="27" fillId="35" borderId="12" xfId="0" applyNumberFormat="1" applyFont="1" applyFill="1" applyBorder="1" applyAlignment="1">
      <alignment horizontal="left" wrapText="1"/>
    </xf>
    <xf numFmtId="0" fontId="27" fillId="36" borderId="13" xfId="0" applyFont="1" applyFill="1" applyBorder="1" applyAlignment="1"/>
    <xf numFmtId="0" fontId="27" fillId="36" borderId="11" xfId="0" applyFont="1" applyFill="1" applyBorder="1" applyAlignment="1">
      <alignment wrapText="1"/>
    </xf>
    <xf numFmtId="0" fontId="27" fillId="35" borderId="11" xfId="0" applyFont="1" applyFill="1" applyBorder="1" applyAlignment="1">
      <alignment wrapText="1"/>
    </xf>
    <xf numFmtId="0" fontId="27" fillId="35" borderId="12" xfId="0" applyFont="1" applyFill="1" applyBorder="1" applyAlignment="1">
      <alignment wrapText="1"/>
    </xf>
    <xf numFmtId="0" fontId="27" fillId="34" borderId="13" xfId="0" applyFont="1" applyFill="1" applyBorder="1" applyAlignment="1"/>
    <xf numFmtId="0" fontId="27" fillId="34" borderId="0" xfId="0" applyFont="1" applyFill="1" applyBorder="1" applyAlignment="1">
      <alignment wrapText="1"/>
    </xf>
    <xf numFmtId="0" fontId="27" fillId="34" borderId="17" xfId="0" applyFont="1" applyFill="1" applyBorder="1" applyAlignment="1">
      <alignment horizontal="center"/>
    </xf>
    <xf numFmtId="0" fontId="27" fillId="34" borderId="18" xfId="0" applyFont="1" applyFill="1" applyBorder="1" applyAlignment="1">
      <alignment horizontal="center"/>
    </xf>
    <xf numFmtId="0" fontId="27" fillId="34" borderId="19" xfId="0" applyFont="1" applyFill="1" applyBorder="1" applyAlignment="1">
      <alignment horizontal="center"/>
    </xf>
    <xf numFmtId="0" fontId="27" fillId="35" borderId="20" xfId="0" applyFont="1" applyFill="1" applyBorder="1" applyAlignment="1">
      <alignment horizontal="center"/>
    </xf>
    <xf numFmtId="0" fontId="0" fillId="35" borderId="20" xfId="0" applyFill="1" applyBorder="1" applyAlignment="1">
      <alignment horizontal="center"/>
    </xf>
    <xf numFmtId="0" fontId="27" fillId="35" borderId="10" xfId="0" applyFont="1" applyFill="1" applyBorder="1" applyAlignment="1">
      <alignment horizontal="center" wrapText="1"/>
    </xf>
    <xf numFmtId="0" fontId="27" fillId="35" borderId="10" xfId="0" applyFont="1" applyFill="1" applyBorder="1" applyAlignment="1">
      <alignment horizontal="center"/>
    </xf>
    <xf numFmtId="0" fontId="27" fillId="34" borderId="10" xfId="0" applyFont="1" applyFill="1" applyBorder="1" applyAlignment="1"/>
    <xf numFmtId="167" fontId="27" fillId="35" borderId="10" xfId="0" applyNumberFormat="1" applyFont="1" applyFill="1" applyBorder="1" applyAlignment="1"/>
    <xf numFmtId="168" fontId="27" fillId="35" borderId="10" xfId="0" applyNumberFormat="1" applyFont="1" applyFill="1" applyBorder="1" applyAlignment="1">
      <alignment horizontal="right"/>
    </xf>
    <xf numFmtId="169" fontId="27" fillId="35" borderId="10" xfId="0" applyNumberFormat="1" applyFont="1" applyFill="1" applyBorder="1" applyAlignment="1">
      <alignment horizontal="right"/>
    </xf>
    <xf numFmtId="170" fontId="27" fillId="35" borderId="10" xfId="0" applyNumberFormat="1" applyFont="1" applyFill="1" applyBorder="1" applyAlignment="1">
      <alignment horizontal="right"/>
    </xf>
    <xf numFmtId="167" fontId="27" fillId="36" borderId="10" xfId="0" applyNumberFormat="1" applyFont="1" applyFill="1" applyBorder="1" applyAlignment="1"/>
    <xf numFmtId="171" fontId="27" fillId="34" borderId="0" xfId="0" applyNumberFormat="1" applyFont="1" applyFill="1" applyAlignment="1"/>
    <xf numFmtId="167" fontId="27" fillId="35" borderId="10" xfId="0" applyNumberFormat="1" applyFont="1" applyFill="1" applyBorder="1" applyAlignment="1">
      <alignment horizontal="center"/>
    </xf>
    <xf numFmtId="0" fontId="27" fillId="34" borderId="13" xfId="0" applyFont="1" applyFill="1" applyBorder="1" applyAlignment="1">
      <alignment horizontal="left"/>
    </xf>
    <xf numFmtId="0" fontId="27" fillId="34" borderId="11" xfId="0" applyFont="1" applyFill="1" applyBorder="1" applyAlignment="1">
      <alignment horizontal="left"/>
    </xf>
    <xf numFmtId="0" fontId="27" fillId="34" borderId="12" xfId="0" applyFont="1" applyFill="1" applyBorder="1" applyAlignment="1">
      <alignment horizontal="left"/>
    </xf>
    <xf numFmtId="168" fontId="27" fillId="35" borderId="10" xfId="0" applyNumberFormat="1" applyFont="1" applyFill="1" applyBorder="1" applyAlignment="1"/>
    <xf numFmtId="15" fontId="27" fillId="35" borderId="10" xfId="0" applyNumberFormat="1" applyFont="1" applyFill="1" applyBorder="1" applyAlignment="1">
      <alignment horizontal="center"/>
    </xf>
    <xf numFmtId="170" fontId="27" fillId="35" borderId="10" xfId="0" applyNumberFormat="1" applyFont="1" applyFill="1" applyBorder="1" applyAlignment="1">
      <alignment horizontal="center"/>
    </xf>
    <xf numFmtId="10" fontId="27" fillId="35" borderId="10" xfId="0" applyNumberFormat="1" applyFont="1" applyFill="1" applyBorder="1" applyAlignment="1">
      <alignment horizontal="center"/>
    </xf>
    <xf numFmtId="172" fontId="27" fillId="35" borderId="10" xfId="0" applyNumberFormat="1" applyFont="1" applyFill="1" applyBorder="1" applyAlignment="1">
      <alignment horizontal="center"/>
    </xf>
    <xf numFmtId="168" fontId="27" fillId="37" borderId="10" xfId="0" applyNumberFormat="1" applyFont="1" applyFill="1" applyBorder="1" applyAlignment="1"/>
    <xf numFmtId="0" fontId="27" fillId="34" borderId="18" xfId="0" applyFont="1" applyFill="1" applyBorder="1" applyAlignment="1">
      <alignment horizontal="left"/>
    </xf>
    <xf numFmtId="0" fontId="27" fillId="34" borderId="19" xfId="0" applyFont="1" applyFill="1" applyBorder="1" applyAlignment="1">
      <alignment horizontal="left"/>
    </xf>
    <xf numFmtId="168" fontId="27" fillId="35" borderId="10" xfId="0" applyNumberFormat="1" applyFont="1" applyFill="1" applyBorder="1" applyAlignment="1">
      <alignment horizontal="center"/>
    </xf>
    <xf numFmtId="0" fontId="27" fillId="34" borderId="11" xfId="0" applyFont="1" applyFill="1" applyBorder="1" applyAlignment="1"/>
    <xf numFmtId="0" fontId="27" fillId="34" borderId="12" xfId="0" applyFont="1" applyFill="1" applyBorder="1" applyAlignment="1"/>
    <xf numFmtId="0" fontId="30" fillId="34" borderId="0" xfId="0" applyFont="1" applyFill="1" applyAlignment="1"/>
    <xf numFmtId="0" fontId="31" fillId="34" borderId="0" xfId="0" applyFont="1" applyFill="1" applyAlignment="1">
      <alignment horizontal="left" indent="1"/>
    </xf>
    <xf numFmtId="0" fontId="31" fillId="34" borderId="0" xfId="0" applyFont="1" applyFill="1" applyAlignment="1"/>
    <xf numFmtId="168" fontId="27" fillId="35" borderId="10" xfId="0" applyNumberFormat="1" applyFont="1" applyFill="1" applyBorder="1" applyAlignment="1">
      <alignment horizontal="left"/>
    </xf>
    <xf numFmtId="0" fontId="29" fillId="34" borderId="0" xfId="3" applyFill="1" applyAlignment="1" applyProtection="1"/>
    <xf numFmtId="0" fontId="31" fillId="38" borderId="0" xfId="0" applyFont="1" applyFill="1" applyAlignment="1"/>
    <xf numFmtId="0" fontId="29" fillId="38" borderId="0" xfId="3" applyFill="1" applyAlignment="1" applyProtection="1"/>
    <xf numFmtId="0" fontId="27" fillId="38" borderId="0" xfId="0" applyFont="1" applyFill="1" applyAlignment="1"/>
    <xf numFmtId="0" fontId="27" fillId="38" borderId="0" xfId="0" applyFont="1" applyFill="1" applyBorder="1" applyAlignment="1"/>
    <xf numFmtId="168" fontId="27" fillId="38" borderId="0" xfId="0" applyNumberFormat="1" applyFont="1" applyFill="1" applyBorder="1" applyAlignment="1">
      <alignment horizontal="center"/>
    </xf>
    <xf numFmtId="0" fontId="0" fillId="0" borderId="0" xfId="0" applyFill="1" applyAlignment="1"/>
    <xf numFmtId="0" fontId="27" fillId="0" borderId="10" xfId="0" applyFont="1" applyFill="1" applyBorder="1" applyAlignment="1">
      <alignment wrapText="1"/>
    </xf>
    <xf numFmtId="0" fontId="27" fillId="34" borderId="10" xfId="0" applyFont="1" applyFill="1" applyBorder="1" applyAlignment="1">
      <alignment vertical="center"/>
    </xf>
    <xf numFmtId="167" fontId="27" fillId="35" borderId="10" xfId="0" applyNumberFormat="1" applyFont="1" applyFill="1" applyBorder="1" applyAlignment="1">
      <alignment horizontal="right"/>
    </xf>
    <xf numFmtId="167" fontId="27" fillId="34" borderId="0" xfId="0" applyNumberFormat="1" applyFont="1" applyFill="1" applyBorder="1" applyAlignment="1"/>
    <xf numFmtId="167" fontId="27" fillId="34" borderId="0" xfId="0" applyNumberFormat="1" applyFont="1" applyFill="1" applyAlignment="1"/>
    <xf numFmtId="167" fontId="27" fillId="34" borderId="0" xfId="0" applyNumberFormat="1" applyFont="1" applyFill="1" applyBorder="1" applyAlignment="1">
      <alignment wrapText="1"/>
    </xf>
    <xf numFmtId="173" fontId="27" fillId="34" borderId="0" xfId="1" applyFont="1" applyFill="1" applyAlignment="1"/>
    <xf numFmtId="4" fontId="27" fillId="38" borderId="0" xfId="0" applyNumberFormat="1" applyFont="1" applyFill="1" applyAlignment="1"/>
    <xf numFmtId="173" fontId="27" fillId="38" borderId="0" xfId="1" applyFont="1" applyFill="1" applyAlignment="1"/>
    <xf numFmtId="167" fontId="27" fillId="38" borderId="0" xfId="0" applyNumberFormat="1" applyFont="1" applyFill="1" applyBorder="1" applyAlignment="1"/>
    <xf numFmtId="167" fontId="27" fillId="37" borderId="10" xfId="0" applyNumberFormat="1" applyFont="1" applyFill="1" applyBorder="1" applyAlignment="1"/>
    <xf numFmtId="167" fontId="27" fillId="38" borderId="0" xfId="0" applyNumberFormat="1" applyFont="1" applyFill="1" applyAlignment="1"/>
    <xf numFmtId="173" fontId="27" fillId="34" borderId="0" xfId="0" applyNumberFormat="1" applyFont="1" applyFill="1" applyAlignment="1"/>
    <xf numFmtId="0" fontId="27" fillId="34" borderId="0" xfId="0" applyFont="1" applyFill="1" applyBorder="1" applyAlignment="1"/>
    <xf numFmtId="0" fontId="27" fillId="0" borderId="10" xfId="0" applyFont="1" applyFill="1" applyBorder="1" applyAlignment="1">
      <alignment horizontal="center"/>
    </xf>
    <xf numFmtId="0" fontId="32" fillId="34" borderId="13" xfId="0" applyFont="1" applyFill="1" applyBorder="1"/>
    <xf numFmtId="0" fontId="0" fillId="34" borderId="11" xfId="0" applyFill="1" applyBorder="1"/>
    <xf numFmtId="0" fontId="32" fillId="35" borderId="21" xfId="0" applyFont="1" applyFill="1" applyBorder="1"/>
    <xf numFmtId="0" fontId="27" fillId="35" borderId="0" xfId="0" applyFont="1" applyFill="1" applyBorder="1"/>
    <xf numFmtId="0" fontId="27" fillId="35" borderId="0" xfId="0" applyFont="1" applyFill="1" applyBorder="1" applyAlignment="1"/>
    <xf numFmtId="0" fontId="27" fillId="35" borderId="22" xfId="0" applyFont="1" applyFill="1" applyBorder="1" applyAlignment="1"/>
    <xf numFmtId="0" fontId="27" fillId="35" borderId="21" xfId="0" applyFont="1" applyFill="1" applyBorder="1"/>
    <xf numFmtId="0" fontId="27" fillId="35" borderId="21" xfId="0" applyFont="1" applyFill="1" applyBorder="1" applyAlignment="1">
      <alignment horizontal="center"/>
    </xf>
    <xf numFmtId="174" fontId="32" fillId="35" borderId="0" xfId="4" applyFont="1" applyFill="1" applyBorder="1"/>
    <xf numFmtId="0" fontId="27" fillId="35" borderId="17" xfId="0" applyFont="1" applyFill="1" applyBorder="1"/>
    <xf numFmtId="0" fontId="27" fillId="35" borderId="18" xfId="0" applyFont="1" applyFill="1" applyBorder="1"/>
    <xf numFmtId="0" fontId="0" fillId="34" borderId="10" xfId="0" applyFill="1" applyBorder="1" applyAlignment="1"/>
    <xf numFmtId="0" fontId="27" fillId="35" borderId="21" xfId="0" applyFont="1" applyFill="1" applyBorder="1" applyAlignment="1">
      <alignment horizontal="right"/>
    </xf>
    <xf numFmtId="174" fontId="32" fillId="37" borderId="0" xfId="4" applyFont="1" applyFill="1" applyBorder="1"/>
    <xf numFmtId="0" fontId="27" fillId="35" borderId="0" xfId="0" applyFont="1" applyFill="1" applyBorder="1" applyAlignment="1">
      <alignment horizontal="center"/>
    </xf>
    <xf numFmtId="2" fontId="27" fillId="35" borderId="0" xfId="0" quotePrefix="1" applyNumberFormat="1" applyFont="1" applyFill="1" applyBorder="1" applyAlignment="1">
      <alignment horizontal="center"/>
    </xf>
    <xf numFmtId="10" fontId="27" fillId="35" borderId="10" xfId="2" applyNumberFormat="1" applyFont="1" applyFill="1" applyBorder="1" applyAlignment="1"/>
    <xf numFmtId="0" fontId="28" fillId="34" borderId="0" xfId="0" applyFont="1" applyFill="1" applyAlignment="1">
      <alignment horizontal="left"/>
    </xf>
    <xf numFmtId="174" fontId="27" fillId="34" borderId="0" xfId="0" applyNumberFormat="1" applyFont="1" applyFill="1" applyAlignment="1"/>
    <xf numFmtId="167" fontId="27" fillId="38" borderId="0" xfId="2" applyNumberFormat="1" applyFont="1" applyFill="1" applyAlignment="1"/>
    <xf numFmtId="2" fontId="27" fillId="35" borderId="0" xfId="5" quotePrefix="1" applyNumberFormat="1" applyFont="1" applyFill="1" applyBorder="1" applyAlignment="1">
      <alignment horizontal="center"/>
    </xf>
    <xf numFmtId="0" fontId="32" fillId="35" borderId="0" xfId="0" applyFont="1" applyFill="1" applyBorder="1"/>
    <xf numFmtId="0" fontId="27" fillId="35" borderId="18" xfId="0" applyFont="1" applyFill="1" applyBorder="1" applyAlignment="1"/>
    <xf numFmtId="0" fontId="27" fillId="35" borderId="19" xfId="0" applyFont="1" applyFill="1" applyBorder="1" applyAlignment="1"/>
    <xf numFmtId="0" fontId="26" fillId="0" borderId="0" xfId="0" applyFont="1" applyFill="1" applyAlignment="1"/>
    <xf numFmtId="167" fontId="27" fillId="35" borderId="10" xfId="0" applyNumberFormat="1" applyFont="1" applyFill="1" applyBorder="1" applyAlignment="1">
      <alignment horizontal="right" wrapText="1"/>
    </xf>
    <xf numFmtId="168" fontId="27" fillId="35" borderId="10" xfId="0" applyNumberFormat="1" applyFont="1" applyFill="1" applyBorder="1" applyAlignment="1">
      <alignment horizontal="right" wrapText="1"/>
    </xf>
    <xf numFmtId="14" fontId="27" fillId="34" borderId="0" xfId="0" applyNumberFormat="1" applyFont="1" applyFill="1" applyAlignment="1"/>
    <xf numFmtId="0" fontId="30" fillId="38" borderId="0" xfId="0" applyFont="1" applyFill="1" applyAlignment="1"/>
    <xf numFmtId="167" fontId="30" fillId="34" borderId="0" xfId="0" applyNumberFormat="1" applyFont="1" applyFill="1" applyAlignment="1"/>
    <xf numFmtId="10" fontId="30" fillId="34" borderId="0" xfId="0" applyNumberFormat="1" applyFont="1" applyFill="1" applyAlignment="1"/>
    <xf numFmtId="3" fontId="27" fillId="35" borderId="10" xfId="0" applyNumberFormat="1" applyFont="1" applyFill="1" applyBorder="1" applyAlignment="1">
      <alignment horizontal="right" wrapText="1"/>
    </xf>
    <xf numFmtId="10" fontId="27" fillId="36" borderId="10" xfId="2" applyNumberFormat="1" applyFont="1" applyFill="1" applyBorder="1" applyAlignment="1"/>
    <xf numFmtId="10" fontId="27" fillId="34" borderId="0" xfId="0" applyNumberFormat="1" applyFont="1" applyFill="1" applyAlignment="1"/>
    <xf numFmtId="167" fontId="30" fillId="38" borderId="0" xfId="0" applyNumberFormat="1" applyFont="1" applyFill="1" applyAlignment="1"/>
    <xf numFmtId="4" fontId="27" fillId="36" borderId="10" xfId="0" applyNumberFormat="1" applyFont="1" applyFill="1" applyBorder="1" applyAlignment="1">
      <alignment horizontal="right" wrapText="1"/>
    </xf>
    <xf numFmtId="10" fontId="27" fillId="36" borderId="10" xfId="0" applyNumberFormat="1" applyFont="1" applyFill="1" applyBorder="1" applyAlignment="1">
      <alignment horizontal="right" wrapText="1"/>
    </xf>
    <xf numFmtId="167" fontId="27" fillId="0" borderId="0" xfId="0" applyNumberFormat="1" applyFont="1" applyFill="1" applyAlignment="1"/>
    <xf numFmtId="10" fontId="27" fillId="38" borderId="0" xfId="0" applyNumberFormat="1" applyFont="1" applyFill="1" applyAlignment="1"/>
    <xf numFmtId="175" fontId="27" fillId="35" borderId="10" xfId="0" applyNumberFormat="1" applyFont="1" applyFill="1" applyBorder="1" applyAlignment="1">
      <alignment horizontal="right" wrapText="1"/>
    </xf>
    <xf numFmtId="10" fontId="33" fillId="34" borderId="0" xfId="0" applyNumberFormat="1" applyFont="1" applyFill="1" applyAlignment="1"/>
    <xf numFmtId="176" fontId="27" fillId="35" borderId="10" xfId="0" applyNumberFormat="1" applyFont="1" applyFill="1" applyBorder="1" applyAlignment="1">
      <alignment horizontal="right" wrapText="1"/>
    </xf>
    <xf numFmtId="0" fontId="28" fillId="38" borderId="0" xfId="0" applyFont="1" applyFill="1" applyAlignment="1">
      <alignment horizontal="left"/>
    </xf>
    <xf numFmtId="0" fontId="27" fillId="35" borderId="10" xfId="0" applyNumberFormat="1" applyFont="1" applyFill="1" applyBorder="1" applyAlignment="1">
      <alignment horizontal="right" wrapText="1"/>
    </xf>
    <xf numFmtId="10" fontId="27" fillId="35" borderId="10" xfId="0" applyNumberFormat="1" applyFont="1" applyFill="1" applyBorder="1" applyAlignment="1">
      <alignment horizontal="right" wrapText="1"/>
    </xf>
    <xf numFmtId="177" fontId="27" fillId="38" borderId="0" xfId="0" applyNumberFormat="1" applyFont="1" applyFill="1" applyAlignment="1"/>
    <xf numFmtId="0" fontId="27" fillId="34" borderId="10" xfId="0" applyFont="1" applyFill="1" applyBorder="1" applyAlignment="1">
      <alignment vertical="top" wrapText="1"/>
    </xf>
    <xf numFmtId="167" fontId="27" fillId="36" borderId="10" xfId="0" applyNumberFormat="1" applyFont="1" applyFill="1" applyBorder="1" applyAlignment="1">
      <alignment wrapText="1"/>
    </xf>
    <xf numFmtId="0" fontId="27" fillId="34" borderId="10" xfId="0" applyFont="1" applyFill="1" applyBorder="1" applyAlignment="1">
      <alignment horizontal="center"/>
    </xf>
    <xf numFmtId="0" fontId="27" fillId="34" borderId="13" xfId="0" applyFont="1" applyFill="1" applyBorder="1" applyAlignment="1">
      <alignment horizontal="center"/>
    </xf>
    <xf numFmtId="177" fontId="34" fillId="36" borderId="10" xfId="0" applyNumberFormat="1" applyFont="1" applyFill="1" applyBorder="1" applyAlignment="1">
      <alignment horizontal="right"/>
    </xf>
    <xf numFmtId="10" fontId="34" fillId="36" borderId="10" xfId="2" applyNumberFormat="1" applyFont="1" applyFill="1" applyBorder="1" applyAlignment="1"/>
    <xf numFmtId="167" fontId="34" fillId="37" borderId="12" xfId="0" applyNumberFormat="1" applyFont="1" applyFill="1" applyBorder="1" applyAlignment="1">
      <alignment wrapText="1"/>
    </xf>
    <xf numFmtId="10" fontId="34" fillId="37" borderId="10" xfId="2" applyNumberFormat="1" applyFont="1" applyFill="1" applyBorder="1" applyAlignment="1"/>
    <xf numFmtId="177" fontId="27" fillId="36" borderId="10" xfId="0" applyNumberFormat="1" applyFont="1" applyFill="1" applyBorder="1" applyAlignment="1"/>
    <xf numFmtId="167" fontId="27" fillId="37" borderId="12" xfId="0" applyNumberFormat="1" applyFont="1" applyFill="1" applyBorder="1" applyAlignment="1">
      <alignment wrapText="1"/>
    </xf>
    <xf numFmtId="10" fontId="27" fillId="37" borderId="10" xfId="2" applyNumberFormat="1" applyFont="1" applyFill="1" applyBorder="1" applyAlignment="1"/>
    <xf numFmtId="177" fontId="34" fillId="36" borderId="10" xfId="0" applyNumberFormat="1" applyFont="1" applyFill="1" applyBorder="1" applyAlignment="1"/>
    <xf numFmtId="177" fontId="27" fillId="34" borderId="0" xfId="0" applyNumberFormat="1" applyFont="1" applyFill="1" applyAlignment="1"/>
    <xf numFmtId="3" fontId="27" fillId="34" borderId="0" xfId="0" applyNumberFormat="1" applyFont="1" applyFill="1" applyAlignment="1"/>
    <xf numFmtId="0" fontId="27" fillId="34" borderId="10" xfId="0" applyFont="1" applyFill="1" applyBorder="1" applyAlignment="1">
      <alignment horizontal="center" wrapText="1"/>
    </xf>
    <xf numFmtId="0" fontId="27" fillId="34" borderId="20" xfId="0" applyFont="1" applyFill="1" applyBorder="1" applyAlignment="1">
      <alignment horizontal="center"/>
    </xf>
    <xf numFmtId="0" fontId="27" fillId="34" borderId="20" xfId="0" applyFont="1" applyFill="1" applyBorder="1" applyAlignment="1">
      <alignment horizontal="center" wrapText="1"/>
    </xf>
    <xf numFmtId="177" fontId="27" fillId="37" borderId="10" xfId="0" applyNumberFormat="1" applyFont="1" applyFill="1" applyBorder="1" applyAlignment="1"/>
    <xf numFmtId="10" fontId="27" fillId="37" borderId="10" xfId="6" applyNumberFormat="1" applyFont="1" applyFill="1" applyBorder="1" applyAlignment="1"/>
    <xf numFmtId="178" fontId="27" fillId="37" borderId="10" xfId="0" applyNumberFormat="1" applyFont="1" applyFill="1" applyBorder="1" applyAlignment="1"/>
    <xf numFmtId="10" fontId="27" fillId="34" borderId="0" xfId="2" applyNumberFormat="1" applyFont="1" applyFill="1" applyAlignment="1"/>
    <xf numFmtId="175" fontId="27" fillId="34" borderId="0" xfId="2" applyNumberFormat="1" applyFont="1" applyFill="1" applyAlignment="1"/>
    <xf numFmtId="178" fontId="27" fillId="36" borderId="10" xfId="0" applyNumberFormat="1" applyFont="1" applyFill="1" applyBorder="1" applyAlignment="1"/>
    <xf numFmtId="0" fontId="27" fillId="34" borderId="23" xfId="0" applyFont="1" applyFill="1" applyBorder="1" applyAlignment="1"/>
    <xf numFmtId="177" fontId="27" fillId="37" borderId="23" xfId="0" applyNumberFormat="1" applyFont="1" applyFill="1" applyBorder="1" applyAlignment="1"/>
    <xf numFmtId="10" fontId="27" fillId="37" borderId="23" xfId="0" applyNumberFormat="1" applyFont="1" applyFill="1" applyBorder="1" applyAlignment="1"/>
    <xf numFmtId="167" fontId="27" fillId="37" borderId="23" xfId="0" applyNumberFormat="1" applyFont="1" applyFill="1" applyBorder="1" applyAlignment="1"/>
    <xf numFmtId="0" fontId="32" fillId="34" borderId="10" xfId="0" applyFont="1" applyFill="1" applyBorder="1" applyAlignment="1"/>
    <xf numFmtId="4" fontId="27" fillId="34" borderId="0" xfId="0" applyNumberFormat="1" applyFont="1" applyFill="1" applyAlignment="1"/>
    <xf numFmtId="177" fontId="27" fillId="34" borderId="23" xfId="0" applyNumberFormat="1" applyFont="1" applyFill="1" applyBorder="1" applyAlignment="1"/>
    <xf numFmtId="10" fontId="27" fillId="34" borderId="23" xfId="2" applyNumberFormat="1" applyFont="1" applyFill="1" applyBorder="1" applyAlignment="1"/>
    <xf numFmtId="0" fontId="27" fillId="34" borderId="24" xfId="0" applyFont="1" applyFill="1" applyBorder="1" applyAlignment="1"/>
    <xf numFmtId="167" fontId="27" fillId="34" borderId="23" xfId="0" applyNumberFormat="1" applyFont="1" applyFill="1" applyBorder="1" applyAlignment="1"/>
    <xf numFmtId="0" fontId="27" fillId="0" borderId="0" xfId="0" applyFont="1" applyFill="1" applyBorder="1" applyAlignment="1"/>
    <xf numFmtId="177" fontId="27" fillId="34" borderId="0" xfId="0" applyNumberFormat="1" applyFont="1" applyFill="1" applyBorder="1" applyAlignment="1"/>
    <xf numFmtId="10" fontId="27" fillId="34" borderId="0" xfId="0" applyNumberFormat="1" applyFont="1" applyFill="1" applyBorder="1" applyAlignment="1"/>
    <xf numFmtId="0" fontId="27" fillId="0" borderId="10" xfId="0" applyFont="1" applyFill="1" applyBorder="1" applyAlignment="1"/>
    <xf numFmtId="175" fontId="27" fillId="34" borderId="23" xfId="2" applyNumberFormat="1" applyFont="1" applyFill="1" applyBorder="1" applyAlignment="1"/>
    <xf numFmtId="179" fontId="27" fillId="34" borderId="0" xfId="1" applyNumberFormat="1" applyFont="1" applyFill="1" applyAlignment="1"/>
    <xf numFmtId="177" fontId="27" fillId="0" borderId="23" xfId="0" applyNumberFormat="1" applyFont="1" applyFill="1" applyBorder="1" applyAlignment="1"/>
    <xf numFmtId="175" fontId="27" fillId="0" borderId="23" xfId="2" applyNumberFormat="1" applyFont="1" applyFill="1" applyBorder="1" applyAlignment="1"/>
    <xf numFmtId="167" fontId="27" fillId="0" borderId="23" xfId="0" applyNumberFormat="1" applyFont="1" applyFill="1" applyBorder="1" applyAlignment="1"/>
    <xf numFmtId="10" fontId="27" fillId="36" borderId="10" xfId="2" applyNumberFormat="1" applyFont="1" applyFill="1" applyBorder="1" applyAlignment="1">
      <alignment horizontal="right"/>
    </xf>
    <xf numFmtId="0" fontId="32" fillId="35" borderId="10" xfId="0" applyFont="1" applyFill="1" applyBorder="1" applyAlignment="1">
      <alignment horizontal="center"/>
    </xf>
    <xf numFmtId="0" fontId="0" fillId="35" borderId="10" xfId="0" applyFill="1" applyBorder="1" applyAlignment="1">
      <alignment horizontal="center"/>
    </xf>
    <xf numFmtId="3" fontId="27" fillId="35" borderId="10" xfId="0" applyNumberFormat="1" applyFont="1" applyFill="1" applyBorder="1" applyAlignment="1">
      <alignment horizontal="center"/>
    </xf>
    <xf numFmtId="180" fontId="27" fillId="35" borderId="10" xfId="0" applyNumberFormat="1" applyFont="1" applyFill="1" applyBorder="1" applyAlignment="1">
      <alignment horizontal="center"/>
    </xf>
    <xf numFmtId="180" fontId="0" fillId="35" borderId="10" xfId="0" applyNumberFormat="1" applyFill="1" applyBorder="1" applyAlignment="1">
      <alignment horizontal="center"/>
    </xf>
    <xf numFmtId="166" fontId="0" fillId="35" borderId="10" xfId="0" applyNumberFormat="1" applyFill="1" applyBorder="1" applyAlignment="1">
      <alignment horizontal="center"/>
    </xf>
    <xf numFmtId="170" fontId="0" fillId="35" borderId="10" xfId="0" applyNumberFormat="1" applyFill="1" applyBorder="1" applyAlignment="1">
      <alignment horizontal="center"/>
    </xf>
    <xf numFmtId="3" fontId="0" fillId="35" borderId="10" xfId="0" applyNumberFormat="1" applyFill="1" applyBorder="1" applyAlignment="1">
      <alignment horizontal="center"/>
    </xf>
    <xf numFmtId="15" fontId="0" fillId="35" borderId="10" xfId="0" applyNumberFormat="1" applyFill="1" applyBorder="1" applyAlignment="1">
      <alignment horizontal="center"/>
    </xf>
    <xf numFmtId="181" fontId="27" fillId="35" borderId="10" xfId="0" quotePrefix="1" applyNumberFormat="1" applyFont="1" applyFill="1" applyBorder="1" applyAlignment="1">
      <alignment horizontal="center"/>
    </xf>
    <xf numFmtId="181" fontId="0" fillId="35" borderId="10" xfId="0" applyNumberFormat="1" applyFill="1" applyBorder="1" applyAlignment="1">
      <alignment horizontal="center"/>
    </xf>
    <xf numFmtId="0" fontId="32" fillId="35" borderId="12" xfId="0" applyFont="1" applyFill="1" applyBorder="1" applyAlignment="1">
      <alignment horizontal="center"/>
    </xf>
    <xf numFmtId="15" fontId="27" fillId="35" borderId="12" xfId="0" applyNumberFormat="1" applyFont="1" applyFill="1" applyBorder="1" applyAlignment="1">
      <alignment horizontal="center"/>
    </xf>
    <xf numFmtId="0" fontId="27" fillId="35" borderId="12" xfId="0" applyFont="1" applyFill="1" applyBorder="1" applyAlignment="1">
      <alignment horizontal="center"/>
    </xf>
    <xf numFmtId="3" fontId="27" fillId="35" borderId="12" xfId="0" applyNumberFormat="1" applyFont="1" applyFill="1" applyBorder="1" applyAlignment="1">
      <alignment horizontal="center"/>
    </xf>
    <xf numFmtId="180" fontId="27" fillId="35" borderId="12" xfId="0" applyNumberFormat="1" applyFont="1" applyFill="1" applyBorder="1" applyAlignment="1">
      <alignment horizontal="center"/>
    </xf>
    <xf numFmtId="166" fontId="27" fillId="35" borderId="12" xfId="0" applyNumberFormat="1" applyFont="1" applyFill="1" applyBorder="1" applyAlignment="1">
      <alignment horizontal="center"/>
    </xf>
    <xf numFmtId="166" fontId="27" fillId="35" borderId="10" xfId="0" applyNumberFormat="1" applyFont="1" applyFill="1" applyBorder="1" applyAlignment="1">
      <alignment horizontal="center"/>
    </xf>
    <xf numFmtId="170" fontId="27" fillId="35" borderId="12" xfId="0" applyNumberFormat="1" applyFont="1" applyFill="1" applyBorder="1" applyAlignment="1">
      <alignment horizontal="center"/>
    </xf>
    <xf numFmtId="0" fontId="32" fillId="39" borderId="0" xfId="0" applyFont="1" applyFill="1" applyBorder="1" applyAlignment="1">
      <alignment horizontal="center"/>
    </xf>
    <xf numFmtId="15" fontId="27" fillId="39" borderId="0" xfId="0" applyNumberFormat="1" applyFont="1" applyFill="1" applyBorder="1" applyAlignment="1">
      <alignment horizontal="center"/>
    </xf>
    <xf numFmtId="0" fontId="27" fillId="39" borderId="0" xfId="0" applyFont="1" applyFill="1" applyBorder="1" applyAlignment="1">
      <alignment horizontal="center"/>
    </xf>
    <xf numFmtId="3" fontId="27" fillId="39" borderId="0" xfId="0" applyNumberFormat="1" applyFont="1" applyFill="1" applyBorder="1" applyAlignment="1">
      <alignment horizontal="center"/>
    </xf>
    <xf numFmtId="180" fontId="27" fillId="39" borderId="0" xfId="0" applyNumberFormat="1" applyFont="1" applyFill="1" applyBorder="1" applyAlignment="1">
      <alignment horizontal="center"/>
    </xf>
    <xf numFmtId="0" fontId="0" fillId="39" borderId="0" xfId="0" applyFill="1" applyBorder="1" applyAlignment="1">
      <alignment horizontal="center"/>
    </xf>
    <xf numFmtId="166" fontId="27" fillId="39" borderId="0" xfId="0" applyNumberFormat="1" applyFont="1" applyFill="1" applyBorder="1" applyAlignment="1">
      <alignment horizontal="center"/>
    </xf>
    <xf numFmtId="175" fontId="27" fillId="35" borderId="10" xfId="0" applyNumberFormat="1" applyFont="1" applyFill="1" applyBorder="1" applyAlignment="1">
      <alignment horizontal="center"/>
    </xf>
    <xf numFmtId="170" fontId="27" fillId="39" borderId="0" xfId="0" applyNumberFormat="1" applyFont="1" applyFill="1" applyBorder="1" applyAlignment="1">
      <alignment horizontal="center"/>
    </xf>
    <xf numFmtId="181" fontId="27" fillId="39" borderId="0" xfId="0" quotePrefix="1" applyNumberFormat="1" applyFont="1" applyFill="1" applyBorder="1" applyAlignment="1">
      <alignment horizontal="center"/>
    </xf>
    <xf numFmtId="181" fontId="0" fillId="0" borderId="0" xfId="0" applyNumberFormat="1" applyFill="1" applyBorder="1" applyAlignment="1">
      <alignment horizontal="center"/>
    </xf>
    <xf numFmtId="181" fontId="27" fillId="0" borderId="0" xfId="0" quotePrefix="1" applyNumberFormat="1" applyFont="1" applyFill="1" applyBorder="1" applyAlignment="1">
      <alignment horizontal="center"/>
    </xf>
    <xf numFmtId="3" fontId="27" fillId="0" borderId="0" xfId="0" applyNumberFormat="1" applyFont="1" applyFill="1" applyBorder="1" applyAlignment="1">
      <alignment horizontal="center"/>
    </xf>
    <xf numFmtId="182" fontId="27" fillId="0" borderId="0" xfId="0" applyNumberFormat="1" applyFont="1" applyFill="1" applyBorder="1" applyAlignment="1">
      <alignment horizontal="center"/>
    </xf>
    <xf numFmtId="0" fontId="27" fillId="34" borderId="10" xfId="0" applyFont="1" applyFill="1" applyBorder="1" applyAlignment="1">
      <alignment horizontal="center" vertical="center"/>
    </xf>
    <xf numFmtId="0" fontId="27" fillId="34" borderId="10" xfId="0" applyFont="1" applyFill="1" applyBorder="1" applyAlignment="1">
      <alignment horizontal="center" vertical="center" wrapText="1"/>
    </xf>
    <xf numFmtId="166" fontId="27" fillId="35" borderId="10" xfId="0" applyNumberFormat="1" applyFont="1" applyFill="1" applyBorder="1" applyAlignment="1">
      <alignment vertical="top"/>
    </xf>
    <xf numFmtId="166" fontId="27" fillId="35" borderId="10" xfId="0" applyNumberFormat="1" applyFont="1" applyFill="1" applyBorder="1" applyAlignment="1">
      <alignment vertical="top" wrapText="1"/>
    </xf>
    <xf numFmtId="166" fontId="27" fillId="35" borderId="10" xfId="0" applyNumberFormat="1" applyFont="1" applyFill="1" applyBorder="1" applyAlignment="1">
      <alignment horizontal="center" vertical="top"/>
    </xf>
    <xf numFmtId="166" fontId="27" fillId="35" borderId="13" xfId="0" applyNumberFormat="1" applyFont="1" applyFill="1" applyBorder="1" applyAlignment="1">
      <alignment horizontal="left" vertical="top"/>
    </xf>
    <xf numFmtId="0" fontId="27" fillId="35" borderId="11" xfId="0" applyFont="1" applyFill="1" applyBorder="1" applyAlignment="1">
      <alignment horizontal="left" vertical="top"/>
    </xf>
    <xf numFmtId="0" fontId="27" fillId="35" borderId="12" xfId="0" applyFont="1" applyFill="1" applyBorder="1" applyAlignment="1">
      <alignment horizontal="left" vertical="top"/>
    </xf>
    <xf numFmtId="2" fontId="27" fillId="35" borderId="10" xfId="0" applyNumberFormat="1" applyFont="1" applyFill="1" applyBorder="1" applyAlignment="1">
      <alignment vertical="top" wrapText="1"/>
    </xf>
    <xf numFmtId="166" fontId="27" fillId="37" borderId="10" xfId="0" applyNumberFormat="1" applyFont="1" applyFill="1" applyBorder="1" applyAlignment="1">
      <alignment vertical="top" wrapText="1"/>
    </xf>
    <xf numFmtId="166" fontId="27" fillId="37" borderId="10" xfId="0" applyNumberFormat="1" applyFont="1" applyFill="1" applyBorder="1" applyAlignment="1">
      <alignment horizontal="center" vertical="top"/>
    </xf>
    <xf numFmtId="166" fontId="27" fillId="37" borderId="10" xfId="0" applyNumberFormat="1" applyFont="1" applyFill="1" applyBorder="1" applyAlignment="1">
      <alignment vertical="top"/>
    </xf>
    <xf numFmtId="2" fontId="27" fillId="37" borderId="10" xfId="0" applyNumberFormat="1" applyFont="1" applyFill="1" applyBorder="1" applyAlignment="1">
      <alignment vertical="top" wrapText="1"/>
    </xf>
    <xf numFmtId="0" fontId="27" fillId="37" borderId="10" xfId="0" applyNumberFormat="1" applyFont="1" applyFill="1" applyBorder="1" applyAlignment="1">
      <alignment vertical="top" wrapText="1"/>
    </xf>
    <xf numFmtId="0" fontId="27" fillId="34" borderId="0" xfId="0" applyNumberFormat="1" applyFont="1" applyFill="1" applyAlignment="1"/>
    <xf numFmtId="166" fontId="27" fillId="38" borderId="0" xfId="0" applyNumberFormat="1" applyFont="1" applyFill="1" applyBorder="1" applyAlignment="1">
      <alignment vertical="top"/>
    </xf>
    <xf numFmtId="166" fontId="27" fillId="38" borderId="0" xfId="0" applyNumberFormat="1" applyFont="1" applyFill="1" applyBorder="1" applyAlignment="1">
      <alignment horizontal="left" vertical="top"/>
    </xf>
    <xf numFmtId="166" fontId="27" fillId="38" borderId="0" xfId="0" applyNumberFormat="1" applyFont="1" applyFill="1" applyBorder="1" applyAlignment="1">
      <alignment vertical="top" wrapText="1"/>
    </xf>
    <xf numFmtId="166" fontId="27" fillId="38" borderId="0" xfId="0" applyNumberFormat="1" applyFont="1" applyFill="1" applyBorder="1" applyAlignment="1">
      <alignment horizontal="center" vertical="top"/>
    </xf>
    <xf numFmtId="0" fontId="32" fillId="34" borderId="25" xfId="7" applyFont="1" applyFill="1" applyBorder="1" applyAlignment="1">
      <alignment horizontal="left" vertical="top"/>
    </xf>
    <xf numFmtId="0" fontId="37" fillId="35" borderId="24" xfId="8" applyFont="1" applyFill="1" applyBorder="1"/>
    <xf numFmtId="0" fontId="38" fillId="35" borderId="26" xfId="8" applyFont="1" applyFill="1" applyBorder="1" applyAlignment="1">
      <alignment horizontal="left"/>
    </xf>
    <xf numFmtId="0" fontId="38" fillId="35" borderId="20" xfId="8" applyFont="1" applyFill="1" applyBorder="1" applyAlignment="1">
      <alignment horizontal="left"/>
    </xf>
    <xf numFmtId="0" fontId="23" fillId="35" borderId="17" xfId="8" applyFont="1" applyFill="1" applyBorder="1" applyAlignment="1">
      <alignment horizontal="left" vertical="top" wrapText="1"/>
    </xf>
    <xf numFmtId="0" fontId="23" fillId="35" borderId="18" xfId="8" applyFont="1" applyFill="1" applyBorder="1" applyAlignment="1">
      <alignment horizontal="left" vertical="top" wrapText="1"/>
    </xf>
    <xf numFmtId="0" fontId="23" fillId="35" borderId="19" xfId="8" applyFont="1" applyFill="1" applyBorder="1" applyAlignment="1">
      <alignment horizontal="left" vertical="top" wrapText="1"/>
    </xf>
    <xf numFmtId="0" fontId="23" fillId="35" borderId="14" xfId="0" applyFont="1" applyFill="1" applyBorder="1"/>
    <xf numFmtId="0" fontId="23" fillId="35" borderId="15" xfId="8" applyFont="1" applyFill="1" applyBorder="1"/>
    <xf numFmtId="0" fontId="39" fillId="35" borderId="15" xfId="8" applyFont="1" applyFill="1" applyBorder="1" applyAlignment="1">
      <alignment horizontal="left"/>
    </xf>
    <xf numFmtId="0" fontId="23" fillId="35" borderId="16" xfId="8" applyFont="1" applyFill="1" applyBorder="1"/>
    <xf numFmtId="0" fontId="23" fillId="35" borderId="26" xfId="8" applyFont="1" applyFill="1" applyBorder="1"/>
    <xf numFmtId="0" fontId="23" fillId="35" borderId="21" xfId="8" applyFont="1" applyFill="1" applyBorder="1" applyAlignment="1">
      <alignment horizontal="right"/>
    </xf>
    <xf numFmtId="0" fontId="23" fillId="35" borderId="0" xfId="8" applyFont="1" applyFill="1" applyBorder="1" applyAlignment="1">
      <alignment horizontal="left"/>
    </xf>
    <xf numFmtId="0" fontId="23" fillId="35" borderId="0" xfId="8" applyFont="1" applyFill="1" applyBorder="1"/>
    <xf numFmtId="0" fontId="23" fillId="35" borderId="22" xfId="8" applyFont="1" applyFill="1" applyBorder="1"/>
    <xf numFmtId="0" fontId="37" fillId="35" borderId="20" xfId="8" applyFont="1" applyFill="1" applyBorder="1"/>
    <xf numFmtId="0" fontId="23" fillId="35" borderId="17" xfId="8" applyFont="1" applyFill="1" applyBorder="1"/>
    <xf numFmtId="0" fontId="38" fillId="35" borderId="18" xfId="8" applyFont="1" applyFill="1" applyBorder="1" applyAlignment="1">
      <alignment horizontal="left"/>
    </xf>
    <xf numFmtId="0" fontId="23" fillId="35" borderId="18" xfId="8" applyFont="1" applyFill="1" applyBorder="1"/>
    <xf numFmtId="0" fontId="23" fillId="35" borderId="19" xfId="8" applyFont="1" applyFill="1" applyBorder="1"/>
    <xf numFmtId="0" fontId="37" fillId="35" borderId="26" xfId="8" applyFont="1" applyFill="1" applyBorder="1"/>
    <xf numFmtId="0" fontId="23" fillId="35" borderId="20" xfId="8" applyFont="1" applyFill="1" applyBorder="1"/>
    <xf numFmtId="0" fontId="23" fillId="34" borderId="0" xfId="8" applyFont="1" applyFill="1"/>
    <xf numFmtId="0" fontId="23" fillId="34" borderId="0" xfId="8" applyFont="1" applyFill="1" applyAlignment="1">
      <alignment horizontal="left" vertical="top" wrapText="1"/>
    </xf>
    <xf numFmtId="0" fontId="0" fillId="38" borderId="0" xfId="0" applyFill="1" applyAlignment="1"/>
    <xf numFmtId="0" fontId="26" fillId="38" borderId="0" xfId="0" applyFont="1" applyFill="1" applyAlignment="1"/>
    <xf numFmtId="0" fontId="31" fillId="0" borderId="0" xfId="0" applyFont="1" applyFill="1" applyAlignment="1"/>
    <xf numFmtId="0" fontId="40" fillId="38" borderId="0" xfId="0" applyFont="1" applyFill="1" applyAlignment="1">
      <alignment vertical="top"/>
    </xf>
    <xf numFmtId="0" fontId="31" fillId="38" borderId="0" xfId="0" applyFont="1" applyFill="1" applyAlignment="1">
      <alignment horizontal="left" indent="1"/>
    </xf>
    <xf numFmtId="0" fontId="0" fillId="0" borderId="0" xfId="0" applyAlignment="1"/>
    <xf numFmtId="0" fontId="27" fillId="35" borderId="10" xfId="0" applyFont="1" applyFill="1" applyBorder="1" applyAlignment="1">
      <alignment wrapText="1"/>
    </xf>
    <xf numFmtId="0" fontId="0" fillId="35" borderId="10" xfId="0" applyFill="1" applyBorder="1" applyAlignment="1"/>
    <xf numFmtId="166" fontId="29" fillId="35" borderId="10" xfId="3" applyNumberFormat="1" applyFill="1" applyBorder="1" applyAlignment="1" applyProtection="1">
      <alignment wrapText="1"/>
    </xf>
    <xf numFmtId="0" fontId="27" fillId="34" borderId="14" xfId="0" applyFont="1" applyFill="1" applyBorder="1" applyAlignment="1">
      <alignment horizontal="center"/>
    </xf>
    <xf numFmtId="0" fontId="27" fillId="34" borderId="15" xfId="0" applyFont="1" applyFill="1" applyBorder="1" applyAlignment="1">
      <alignment horizontal="center"/>
    </xf>
    <xf numFmtId="0" fontId="27" fillId="34" borderId="16" xfId="0" applyFont="1" applyFill="1" applyBorder="1" applyAlignment="1">
      <alignment horizontal="center"/>
    </xf>
    <xf numFmtId="0" fontId="27" fillId="34" borderId="10" xfId="0" applyFont="1" applyFill="1" applyBorder="1" applyAlignment="1">
      <alignment horizontal="center"/>
    </xf>
    <xf numFmtId="0" fontId="18" fillId="33" borderId="0" xfId="0" applyFont="1" applyFill="1" applyBorder="1" applyAlignment="1">
      <alignment horizontal="center"/>
    </xf>
    <xf numFmtId="0" fontId="20" fillId="33" borderId="0" xfId="0" applyFont="1" applyFill="1" applyBorder="1" applyAlignment="1">
      <alignment horizontal="center" vertical="top"/>
    </xf>
    <xf numFmtId="0" fontId="22" fillId="34" borderId="0" xfId="0" applyFont="1" applyFill="1" applyAlignment="1">
      <alignment horizontal="left" vertical="top" wrapText="1"/>
    </xf>
    <xf numFmtId="0" fontId="0" fillId="34" borderId="0" xfId="0" applyFill="1" applyAlignment="1">
      <alignment wrapText="1"/>
    </xf>
    <xf numFmtId="0" fontId="23" fillId="34" borderId="0" xfId="0" applyFont="1" applyFill="1" applyBorder="1" applyAlignment="1">
      <alignment horizontal="left" vertical="top" wrapText="1"/>
    </xf>
    <xf numFmtId="0" fontId="27" fillId="35" borderId="0" xfId="0" applyFont="1" applyFill="1" applyBorder="1" applyAlignment="1">
      <alignment horizontal="left" wrapText="1"/>
    </xf>
    <xf numFmtId="0" fontId="27" fillId="35" borderId="22" xfId="0" applyFont="1" applyFill="1" applyBorder="1" applyAlignment="1">
      <alignment horizontal="left" wrapText="1"/>
    </xf>
    <xf numFmtId="0" fontId="27" fillId="35" borderId="18" xfId="0" applyFont="1" applyFill="1" applyBorder="1" applyAlignment="1">
      <alignment horizontal="left" wrapText="1"/>
    </xf>
    <xf numFmtId="0" fontId="27" fillId="35" borderId="19" xfId="0" applyFont="1" applyFill="1" applyBorder="1" applyAlignment="1">
      <alignment horizontal="left" wrapText="1"/>
    </xf>
    <xf numFmtId="0" fontId="27" fillId="35" borderId="13" xfId="0" applyFont="1" applyFill="1" applyBorder="1" applyAlignment="1"/>
    <xf numFmtId="0" fontId="27" fillId="35" borderId="11" xfId="0" applyFont="1" applyFill="1" applyBorder="1" applyAlignment="1"/>
    <xf numFmtId="0" fontId="0" fillId="35" borderId="12" xfId="0" applyFill="1" applyBorder="1" applyAlignment="1"/>
    <xf numFmtId="0" fontId="27" fillId="35" borderId="10" xfId="0" applyFont="1" applyFill="1" applyBorder="1" applyAlignment="1">
      <alignment horizontal="center"/>
    </xf>
    <xf numFmtId="0" fontId="27" fillId="34" borderId="15" xfId="0" applyFont="1" applyFill="1" applyBorder="1" applyAlignment="1">
      <alignment horizontal="left" vertical="top" wrapText="1"/>
    </xf>
    <xf numFmtId="0" fontId="27" fillId="34" borderId="0" xfId="0" applyFont="1" applyFill="1" applyBorder="1" applyAlignment="1">
      <alignment horizontal="left" vertical="top" wrapText="1"/>
    </xf>
    <xf numFmtId="0" fontId="27" fillId="35" borderId="17" xfId="0" applyFont="1" applyFill="1" applyBorder="1" applyAlignment="1">
      <alignment horizontal="center"/>
    </xf>
    <xf numFmtId="0" fontId="27" fillId="35" borderId="18" xfId="0" applyFont="1" applyFill="1" applyBorder="1" applyAlignment="1">
      <alignment horizontal="center"/>
    </xf>
    <xf numFmtId="0" fontId="27" fillId="35" borderId="19" xfId="0" applyFont="1" applyFill="1" applyBorder="1" applyAlignment="1">
      <alignment horizontal="center"/>
    </xf>
    <xf numFmtId="0" fontId="27" fillId="35" borderId="14" xfId="0" applyFont="1" applyFill="1" applyBorder="1" applyAlignment="1"/>
    <xf numFmtId="0" fontId="0" fillId="35" borderId="15" xfId="0" applyFill="1" applyBorder="1" applyAlignment="1"/>
    <xf numFmtId="0" fontId="0" fillId="35" borderId="16" xfId="0" applyFill="1" applyBorder="1" applyAlignment="1"/>
    <xf numFmtId="0" fontId="27" fillId="35" borderId="17" xfId="0" applyFont="1" applyFill="1" applyBorder="1" applyAlignment="1"/>
    <xf numFmtId="0" fontId="27" fillId="35" borderId="18" xfId="0" applyFont="1" applyFill="1" applyBorder="1" applyAlignment="1"/>
    <xf numFmtId="0" fontId="0" fillId="35" borderId="19" xfId="0" applyFill="1" applyBorder="1" applyAlignment="1"/>
    <xf numFmtId="0" fontId="27" fillId="34" borderId="14" xfId="0" applyFont="1" applyFill="1" applyBorder="1" applyAlignment="1"/>
    <xf numFmtId="0" fontId="0" fillId="34" borderId="15" xfId="0" applyFill="1" applyBorder="1" applyAlignment="1"/>
    <xf numFmtId="0" fontId="0" fillId="34" borderId="16" xfId="0" applyFill="1" applyBorder="1" applyAlignment="1"/>
    <xf numFmtId="0" fontId="32" fillId="35" borderId="13" xfId="0" applyFont="1" applyFill="1" applyBorder="1" applyAlignment="1">
      <alignment horizontal="center"/>
    </xf>
    <xf numFmtId="0" fontId="32" fillId="35" borderId="12" xfId="0" applyFont="1" applyFill="1" applyBorder="1" applyAlignment="1">
      <alignment horizontal="center"/>
    </xf>
    <xf numFmtId="0" fontId="27" fillId="34" borderId="13" xfId="0" applyFont="1" applyFill="1" applyBorder="1" applyAlignment="1">
      <alignment horizontal="center"/>
    </xf>
    <xf numFmtId="0" fontId="27" fillId="34" borderId="11" xfId="0" applyFont="1" applyFill="1" applyBorder="1" applyAlignment="1">
      <alignment horizontal="center"/>
    </xf>
    <xf numFmtId="0" fontId="27" fillId="34" borderId="12" xfId="0" applyFont="1" applyFill="1" applyBorder="1" applyAlignment="1">
      <alignment horizontal="center"/>
    </xf>
    <xf numFmtId="180" fontId="27" fillId="35" borderId="13" xfId="0" applyNumberFormat="1" applyFont="1" applyFill="1" applyBorder="1" applyAlignment="1">
      <alignment horizontal="center"/>
    </xf>
    <xf numFmtId="180" fontId="27" fillId="35" borderId="12" xfId="0" applyNumberFormat="1" applyFont="1" applyFill="1" applyBorder="1" applyAlignment="1">
      <alignment horizontal="center"/>
    </xf>
    <xf numFmtId="0" fontId="27" fillId="35" borderId="13" xfId="0" applyFont="1" applyFill="1" applyBorder="1" applyAlignment="1">
      <alignment horizontal="center"/>
    </xf>
    <xf numFmtId="0" fontId="27" fillId="35" borderId="12" xfId="0" applyFont="1" applyFill="1" applyBorder="1" applyAlignment="1">
      <alignment horizontal="center"/>
    </xf>
    <xf numFmtId="15" fontId="27" fillId="35" borderId="13" xfId="0" applyNumberFormat="1" applyFont="1" applyFill="1" applyBorder="1" applyAlignment="1">
      <alignment horizontal="center"/>
    </xf>
    <xf numFmtId="15" fontId="27" fillId="35" borderId="12" xfId="0" applyNumberFormat="1" applyFont="1" applyFill="1" applyBorder="1" applyAlignment="1">
      <alignment horizontal="center"/>
    </xf>
    <xf numFmtId="0" fontId="0" fillId="35" borderId="13" xfId="0" applyFill="1" applyBorder="1" applyAlignment="1">
      <alignment horizontal="center"/>
    </xf>
    <xf numFmtId="0" fontId="0" fillId="35" borderId="12" xfId="0" applyFill="1" applyBorder="1" applyAlignment="1">
      <alignment horizontal="center"/>
    </xf>
    <xf numFmtId="3" fontId="27" fillId="35" borderId="13" xfId="0" applyNumberFormat="1" applyFont="1" applyFill="1" applyBorder="1" applyAlignment="1">
      <alignment horizontal="center"/>
    </xf>
    <xf numFmtId="3" fontId="27" fillId="35" borderId="12" xfId="0" applyNumberFormat="1" applyFont="1" applyFill="1" applyBorder="1" applyAlignment="1">
      <alignment horizontal="center"/>
    </xf>
    <xf numFmtId="0" fontId="27" fillId="34" borderId="13" xfId="0" applyFont="1" applyFill="1" applyBorder="1" applyAlignment="1">
      <alignment horizontal="center" vertical="center"/>
    </xf>
    <xf numFmtId="0" fontId="27" fillId="34" borderId="11" xfId="0" applyFont="1" applyFill="1" applyBorder="1" applyAlignment="1">
      <alignment horizontal="center" vertical="center"/>
    </xf>
    <xf numFmtId="0" fontId="27" fillId="34" borderId="12" xfId="0" applyFont="1" applyFill="1" applyBorder="1" applyAlignment="1">
      <alignment horizontal="center" vertical="center"/>
    </xf>
    <xf numFmtId="0" fontId="27" fillId="34" borderId="13" xfId="0" applyFont="1" applyFill="1" applyBorder="1" applyAlignment="1">
      <alignment horizontal="center" vertical="center" wrapText="1"/>
    </xf>
    <xf numFmtId="0" fontId="27" fillId="34" borderId="11" xfId="0" applyFont="1" applyFill="1" applyBorder="1" applyAlignment="1">
      <alignment horizontal="center" vertical="center" wrapText="1"/>
    </xf>
    <xf numFmtId="0" fontId="27" fillId="34" borderId="12" xfId="0" applyFont="1" applyFill="1" applyBorder="1" applyAlignment="1">
      <alignment horizontal="center" vertical="center" wrapText="1"/>
    </xf>
    <xf numFmtId="166" fontId="27" fillId="35" borderId="13" xfId="0" applyNumberFormat="1" applyFont="1" applyFill="1" applyBorder="1" applyAlignment="1">
      <alignment horizontal="left" vertical="top"/>
    </xf>
    <xf numFmtId="166" fontId="27" fillId="35" borderId="11" xfId="0" applyNumberFormat="1" applyFont="1" applyFill="1" applyBorder="1" applyAlignment="1">
      <alignment horizontal="left" vertical="top"/>
    </xf>
    <xf numFmtId="166" fontId="27" fillId="35" borderId="12" xfId="0" applyNumberFormat="1" applyFont="1" applyFill="1" applyBorder="1" applyAlignment="1">
      <alignment horizontal="left" vertical="top"/>
    </xf>
    <xf numFmtId="166" fontId="27" fillId="35" borderId="13" xfId="0" applyNumberFormat="1" applyFont="1" applyFill="1" applyBorder="1" applyAlignment="1">
      <alignment vertical="top" wrapText="1"/>
    </xf>
    <xf numFmtId="166" fontId="27" fillId="35" borderId="11" xfId="0" applyNumberFormat="1" applyFont="1" applyFill="1" applyBorder="1" applyAlignment="1">
      <alignment vertical="top" wrapText="1"/>
    </xf>
    <xf numFmtId="166" fontId="27" fillId="35" borderId="12" xfId="0" applyNumberFormat="1" applyFont="1" applyFill="1" applyBorder="1" applyAlignment="1">
      <alignment vertical="top" wrapText="1"/>
    </xf>
    <xf numFmtId="2" fontId="27" fillId="35" borderId="13" xfId="0" applyNumberFormat="1" applyFont="1" applyFill="1" applyBorder="1" applyAlignment="1">
      <alignment vertical="top" wrapText="1"/>
    </xf>
    <xf numFmtId="2" fontId="27" fillId="35" borderId="11" xfId="0" applyNumberFormat="1" applyFont="1" applyFill="1" applyBorder="1" applyAlignment="1">
      <alignment vertical="top" wrapText="1"/>
    </xf>
    <xf numFmtId="2" fontId="27" fillId="35" borderId="12" xfId="0" applyNumberFormat="1" applyFont="1" applyFill="1" applyBorder="1" applyAlignment="1">
      <alignment vertical="top" wrapText="1"/>
    </xf>
    <xf numFmtId="166" fontId="27" fillId="35" borderId="13" xfId="0" applyNumberFormat="1" applyFont="1" applyFill="1" applyBorder="1" applyAlignment="1">
      <alignment horizontal="center"/>
    </xf>
    <xf numFmtId="166" fontId="27" fillId="35" borderId="12" xfId="0" applyNumberFormat="1" applyFont="1" applyFill="1" applyBorder="1" applyAlignment="1">
      <alignment horizontal="center"/>
    </xf>
    <xf numFmtId="170" fontId="27" fillId="35" borderId="13" xfId="0" applyNumberFormat="1" applyFont="1" applyFill="1" applyBorder="1" applyAlignment="1">
      <alignment horizontal="center"/>
    </xf>
    <xf numFmtId="170" fontId="27" fillId="35" borderId="12" xfId="0" applyNumberFormat="1" applyFont="1" applyFill="1" applyBorder="1" applyAlignment="1">
      <alignment horizontal="center"/>
    </xf>
    <xf numFmtId="170" fontId="0" fillId="35" borderId="12" xfId="0" applyNumberFormat="1" applyFill="1" applyBorder="1" applyAlignment="1">
      <alignment horizontal="center"/>
    </xf>
    <xf numFmtId="0" fontId="27" fillId="35" borderId="13" xfId="0" applyNumberFormat="1" applyFont="1" applyFill="1" applyBorder="1" applyAlignment="1">
      <alignment vertical="top" wrapText="1"/>
    </xf>
    <xf numFmtId="0" fontId="27" fillId="35" borderId="11" xfId="0" applyNumberFormat="1" applyFont="1" applyFill="1" applyBorder="1" applyAlignment="1">
      <alignment vertical="top" wrapText="1"/>
    </xf>
    <xf numFmtId="0" fontId="27" fillId="35" borderId="12" xfId="0" applyNumberFormat="1" applyFont="1" applyFill="1" applyBorder="1" applyAlignment="1">
      <alignment vertical="top" wrapText="1"/>
    </xf>
    <xf numFmtId="166" fontId="27" fillId="37" borderId="13" xfId="0" applyNumberFormat="1" applyFont="1" applyFill="1" applyBorder="1" applyAlignment="1">
      <alignment horizontal="left" vertical="top" wrapText="1"/>
    </xf>
    <xf numFmtId="166" fontId="27" fillId="37" borderId="11" xfId="0" applyNumberFormat="1" applyFont="1" applyFill="1" applyBorder="1" applyAlignment="1">
      <alignment horizontal="left" vertical="top" wrapText="1"/>
    </xf>
    <xf numFmtId="166" fontId="27" fillId="37" borderId="12" xfId="0" applyNumberFormat="1" applyFont="1" applyFill="1" applyBorder="1" applyAlignment="1">
      <alignment horizontal="left" vertical="top" wrapText="1"/>
    </xf>
    <xf numFmtId="2" fontId="27" fillId="37" borderId="13" xfId="0" applyNumberFormat="1" applyFont="1" applyFill="1" applyBorder="1" applyAlignment="1">
      <alignment vertical="top" wrapText="1"/>
    </xf>
    <xf numFmtId="2" fontId="27" fillId="37" borderId="11" xfId="0" applyNumberFormat="1" applyFont="1" applyFill="1" applyBorder="1" applyAlignment="1">
      <alignment vertical="top" wrapText="1"/>
    </xf>
    <xf numFmtId="2" fontId="27" fillId="37" borderId="12" xfId="0" applyNumberFormat="1" applyFont="1" applyFill="1" applyBorder="1" applyAlignment="1">
      <alignment vertical="top" wrapText="1"/>
    </xf>
    <xf numFmtId="166" fontId="27" fillId="37" borderId="13" xfId="0" applyNumberFormat="1" applyFont="1" applyFill="1" applyBorder="1" applyAlignment="1">
      <alignment horizontal="left" vertical="top"/>
    </xf>
    <xf numFmtId="166" fontId="27" fillId="37" borderId="11" xfId="0" applyNumberFormat="1" applyFont="1" applyFill="1" applyBorder="1" applyAlignment="1">
      <alignment horizontal="left" vertical="top"/>
    </xf>
    <xf numFmtId="166" fontId="27" fillId="37" borderId="12" xfId="0" applyNumberFormat="1" applyFont="1" applyFill="1" applyBorder="1" applyAlignment="1">
      <alignment horizontal="left" vertical="top"/>
    </xf>
    <xf numFmtId="0" fontId="32" fillId="34" borderId="13" xfId="7" applyFont="1" applyFill="1" applyBorder="1" applyAlignment="1">
      <alignment horizontal="left" vertical="top"/>
    </xf>
    <xf numFmtId="0" fontId="27" fillId="34" borderId="11" xfId="0" applyFont="1" applyFill="1" applyBorder="1" applyAlignment="1">
      <alignment horizontal="left" vertical="top"/>
    </xf>
    <xf numFmtId="0" fontId="27" fillId="34" borderId="12" xfId="0" applyFont="1" applyFill="1" applyBorder="1" applyAlignment="1">
      <alignment horizontal="left" vertical="top"/>
    </xf>
    <xf numFmtId="0" fontId="32" fillId="34" borderId="10" xfId="7" applyFont="1" applyFill="1" applyBorder="1" applyAlignment="1">
      <alignment horizontal="left" vertical="top"/>
    </xf>
    <xf numFmtId="0" fontId="27" fillId="34" borderId="10" xfId="0" applyFont="1" applyFill="1" applyBorder="1" applyAlignment="1"/>
    <xf numFmtId="166" fontId="27" fillId="35" borderId="13" xfId="0" applyNumberFormat="1" applyFont="1" applyFill="1" applyBorder="1" applyAlignment="1">
      <alignment horizontal="left" vertical="top" wrapText="1"/>
    </xf>
    <xf numFmtId="166" fontId="27" fillId="35" borderId="11" xfId="0" applyNumberFormat="1" applyFont="1" applyFill="1" applyBorder="1" applyAlignment="1">
      <alignment horizontal="left" vertical="top" wrapText="1"/>
    </xf>
    <xf numFmtId="2" fontId="27" fillId="35" borderId="10" xfId="0" applyNumberFormat="1" applyFont="1" applyFill="1" applyBorder="1" applyAlignment="1">
      <alignment vertical="top" wrapText="1"/>
    </xf>
    <xf numFmtId="0" fontId="23" fillId="35" borderId="14" xfId="8" applyFont="1" applyFill="1" applyBorder="1" applyAlignment="1">
      <alignment horizontal="left" vertical="top"/>
    </xf>
    <xf numFmtId="0" fontId="23" fillId="35" borderId="15" xfId="8" applyFont="1" applyFill="1" applyBorder="1" applyAlignment="1">
      <alignment horizontal="left" vertical="top"/>
    </xf>
    <xf numFmtId="0" fontId="23" fillId="35" borderId="16" xfId="8" applyFont="1" applyFill="1" applyBorder="1" applyAlignment="1">
      <alignment horizontal="left" vertical="top"/>
    </xf>
    <xf numFmtId="0" fontId="23" fillId="35" borderId="17" xfId="8" applyFont="1" applyFill="1" applyBorder="1" applyAlignment="1">
      <alignment horizontal="left" vertical="top"/>
    </xf>
    <xf numFmtId="0" fontId="23" fillId="35" borderId="18" xfId="8" applyFont="1" applyFill="1" applyBorder="1" applyAlignment="1">
      <alignment horizontal="left" vertical="top"/>
    </xf>
    <xf numFmtId="0" fontId="23" fillId="35" borderId="19" xfId="8" applyFont="1" applyFill="1" applyBorder="1" applyAlignment="1">
      <alignment horizontal="left" vertical="top"/>
    </xf>
    <xf numFmtId="166" fontId="27" fillId="35" borderId="10" xfId="0" applyNumberFormat="1" applyFont="1" applyFill="1" applyBorder="1" applyAlignment="1">
      <alignment vertical="top" wrapText="1"/>
    </xf>
    <xf numFmtId="0" fontId="23" fillId="35" borderId="14" xfId="8" applyFont="1" applyFill="1" applyBorder="1" applyAlignment="1">
      <alignment horizontal="left" vertical="top" wrapText="1"/>
    </xf>
    <xf numFmtId="0" fontId="23" fillId="35" borderId="15" xfId="8" applyFont="1" applyFill="1" applyBorder="1" applyAlignment="1">
      <alignment horizontal="left" vertical="top" wrapText="1"/>
    </xf>
    <xf numFmtId="0" fontId="23" fillId="35" borderId="16" xfId="8" applyFont="1" applyFill="1" applyBorder="1" applyAlignment="1">
      <alignment horizontal="left" vertical="top" wrapText="1"/>
    </xf>
    <xf numFmtId="0" fontId="23" fillId="35" borderId="21" xfId="8" applyFont="1" applyFill="1" applyBorder="1" applyAlignment="1">
      <alignment horizontal="left" vertical="top" wrapText="1"/>
    </xf>
    <xf numFmtId="0" fontId="23" fillId="35" borderId="0" xfId="8" applyFont="1" applyFill="1" applyBorder="1" applyAlignment="1">
      <alignment horizontal="left" vertical="top" wrapText="1"/>
    </xf>
    <xf numFmtId="0" fontId="23" fillId="35" borderId="22" xfId="8" applyFont="1" applyFill="1" applyBorder="1" applyAlignment="1">
      <alignment horizontal="left" vertical="top" wrapText="1"/>
    </xf>
    <xf numFmtId="0" fontId="23" fillId="35" borderId="21" xfId="8" applyFont="1" applyFill="1" applyBorder="1" applyAlignment="1">
      <alignment horizontal="left" wrapText="1"/>
    </xf>
    <xf numFmtId="0" fontId="23" fillId="35" borderId="0" xfId="8" applyFont="1" applyFill="1" applyBorder="1" applyAlignment="1">
      <alignment horizontal="left" wrapText="1"/>
    </xf>
    <xf numFmtId="0" fontId="23" fillId="35" borderId="22" xfId="8" applyFont="1" applyFill="1" applyBorder="1" applyAlignment="1">
      <alignment horizontal="left" wrapText="1"/>
    </xf>
  </cellXfs>
  <cellStyles count="7278">
    <cellStyle name=" 1" xfId="9"/>
    <cellStyle name=" 1 2" xfId="10"/>
    <cellStyle name=" 1 2 2" xfId="11"/>
    <cellStyle name=" 1 3" xfId="12"/>
    <cellStyle name=" 1_Account balances revised" xfId="13"/>
    <cellStyle name="%" xfId="14"/>
    <cellStyle name="% 2" xfId="15"/>
    <cellStyle name="% 2 2" xfId="16"/>
    <cellStyle name="% 3" xfId="17"/>
    <cellStyle name="% 4" xfId="18"/>
    <cellStyle name="%_CoveredBondDaily" xfId="19"/>
    <cellStyle name="%_CoveredBondDaily 2" xfId="20"/>
    <cellStyle name="%_CoveredBondDaily 2 2" xfId="21"/>
    <cellStyle name="%_CoveredBondDaily 3" xfId="22"/>
    <cellStyle name="%_CoveredBondDaily_1" xfId="23"/>
    <cellStyle name="%_CoveredBondDaily_1 2" xfId="24"/>
    <cellStyle name="%_CoveredBondDaily_Account balances revised" xfId="25"/>
    <cellStyle name="%_CoveredBondDaily_Account balances revised 2" xfId="26"/>
    <cellStyle name="%_Input" xfId="27"/>
    <cellStyle name="%_Input 2" xfId="28"/>
    <cellStyle name="%_Sheet1" xfId="29"/>
    <cellStyle name="_CB IPA Nov 12 New Model" xfId="30"/>
    <cellStyle name="_CB IPA Nov 12 New Model 2" xfId="31"/>
    <cellStyle name="_Control Sheet" xfId="32"/>
    <cellStyle name="_Control Sheet 10" xfId="33"/>
    <cellStyle name="_Control Sheet 10 2" xfId="34"/>
    <cellStyle name="_Control Sheet 11" xfId="35"/>
    <cellStyle name="_Control Sheet 11 2" xfId="36"/>
    <cellStyle name="_Control Sheet 12" xfId="37"/>
    <cellStyle name="_Control Sheet 12 2" xfId="38"/>
    <cellStyle name="_Control Sheet 13" xfId="39"/>
    <cellStyle name="_Control Sheet 13 2" xfId="40"/>
    <cellStyle name="_Control Sheet 14" xfId="41"/>
    <cellStyle name="_Control Sheet 14 2" xfId="42"/>
    <cellStyle name="_Control Sheet 15" xfId="43"/>
    <cellStyle name="_Control Sheet 15 2" xfId="44"/>
    <cellStyle name="_Control Sheet 16" xfId="45"/>
    <cellStyle name="_Control Sheet 16 2" xfId="46"/>
    <cellStyle name="_Control Sheet 17" xfId="47"/>
    <cellStyle name="_Control Sheet 17 2" xfId="48"/>
    <cellStyle name="_Control Sheet 18" xfId="49"/>
    <cellStyle name="_Control Sheet 18 2" xfId="50"/>
    <cellStyle name="_Control Sheet 19" xfId="51"/>
    <cellStyle name="_Control Sheet 19 2" xfId="52"/>
    <cellStyle name="_Control Sheet 2" xfId="53"/>
    <cellStyle name="_Control Sheet 2 2" xfId="54"/>
    <cellStyle name="_Control Sheet 20" xfId="55"/>
    <cellStyle name="_Control Sheet 20 2" xfId="56"/>
    <cellStyle name="_Control Sheet 21" xfId="57"/>
    <cellStyle name="_Control Sheet 21 2" xfId="58"/>
    <cellStyle name="_Control Sheet 22" xfId="59"/>
    <cellStyle name="_Control Sheet 22 2" xfId="60"/>
    <cellStyle name="_Control Sheet 23" xfId="61"/>
    <cellStyle name="_Control Sheet 23 2" xfId="62"/>
    <cellStyle name="_Control Sheet 24" xfId="63"/>
    <cellStyle name="_Control Sheet 24 2" xfId="64"/>
    <cellStyle name="_Control Sheet 25" xfId="65"/>
    <cellStyle name="_Control Sheet 25 2" xfId="66"/>
    <cellStyle name="_Control Sheet 26" xfId="67"/>
    <cellStyle name="_Control Sheet 26 2" xfId="68"/>
    <cellStyle name="_Control Sheet 27" xfId="69"/>
    <cellStyle name="_Control Sheet 27 2" xfId="70"/>
    <cellStyle name="_Control Sheet 28" xfId="71"/>
    <cellStyle name="_Control Sheet 28 2" xfId="72"/>
    <cellStyle name="_Control Sheet 29" xfId="73"/>
    <cellStyle name="_Control Sheet 29 2" xfId="74"/>
    <cellStyle name="_Control Sheet 3" xfId="75"/>
    <cellStyle name="_Control Sheet 3 2" xfId="76"/>
    <cellStyle name="_Control Sheet 30" xfId="77"/>
    <cellStyle name="_Control Sheet 4" xfId="78"/>
    <cellStyle name="_Control Sheet 4 2" xfId="79"/>
    <cellStyle name="_Control Sheet 5" xfId="80"/>
    <cellStyle name="_Control Sheet 5 2" xfId="81"/>
    <cellStyle name="_Control Sheet 6" xfId="82"/>
    <cellStyle name="_Control Sheet 6 2" xfId="83"/>
    <cellStyle name="_Control Sheet 7" xfId="84"/>
    <cellStyle name="_Control Sheet 7 2" xfId="85"/>
    <cellStyle name="_Control Sheet 8" xfId="86"/>
    <cellStyle name="_Control Sheet 8 2" xfId="87"/>
    <cellStyle name="_Control Sheet 9" xfId="88"/>
    <cellStyle name="_Control Sheet 9 2" xfId="89"/>
    <cellStyle name="_Control Sheet_FMI" xfId="90"/>
    <cellStyle name="_Control Sheet_FMI 10" xfId="91"/>
    <cellStyle name="_Control Sheet_FMI 10 2" xfId="92"/>
    <cellStyle name="_Control Sheet_FMI 11" xfId="93"/>
    <cellStyle name="_Control Sheet_FMI 11 2" xfId="94"/>
    <cellStyle name="_Control Sheet_FMI 12" xfId="95"/>
    <cellStyle name="_Control Sheet_FMI 12 2" xfId="96"/>
    <cellStyle name="_Control Sheet_FMI 13" xfId="97"/>
    <cellStyle name="_Control Sheet_FMI 13 2" xfId="98"/>
    <cellStyle name="_Control Sheet_FMI 14" xfId="99"/>
    <cellStyle name="_Control Sheet_FMI 14 2" xfId="100"/>
    <cellStyle name="_Control Sheet_FMI 15" xfId="101"/>
    <cellStyle name="_Control Sheet_FMI 15 2" xfId="102"/>
    <cellStyle name="_Control Sheet_FMI 16" xfId="103"/>
    <cellStyle name="_Control Sheet_FMI 16 2" xfId="104"/>
    <cellStyle name="_Control Sheet_FMI 17" xfId="105"/>
    <cellStyle name="_Control Sheet_FMI 17 2" xfId="106"/>
    <cellStyle name="_Control Sheet_FMI 18" xfId="107"/>
    <cellStyle name="_Control Sheet_FMI 18 2" xfId="108"/>
    <cellStyle name="_Control Sheet_FMI 19" xfId="109"/>
    <cellStyle name="_Control Sheet_FMI 19 2" xfId="110"/>
    <cellStyle name="_Control Sheet_FMI 2" xfId="111"/>
    <cellStyle name="_Control Sheet_FMI 2 2" xfId="112"/>
    <cellStyle name="_Control Sheet_FMI 20" xfId="113"/>
    <cellStyle name="_Control Sheet_FMI 20 2" xfId="114"/>
    <cellStyle name="_Control Sheet_FMI 21" xfId="115"/>
    <cellStyle name="_Control Sheet_FMI 21 2" xfId="116"/>
    <cellStyle name="_Control Sheet_FMI 22" xfId="117"/>
    <cellStyle name="_Control Sheet_FMI 22 2" xfId="118"/>
    <cellStyle name="_Control Sheet_FMI 23" xfId="119"/>
    <cellStyle name="_Control Sheet_FMI 23 2" xfId="120"/>
    <cellStyle name="_Control Sheet_FMI 24" xfId="121"/>
    <cellStyle name="_Control Sheet_FMI 24 2" xfId="122"/>
    <cellStyle name="_Control Sheet_FMI 25" xfId="123"/>
    <cellStyle name="_Control Sheet_FMI 25 2" xfId="124"/>
    <cellStyle name="_Control Sheet_FMI 26" xfId="125"/>
    <cellStyle name="_Control Sheet_FMI 3" xfId="126"/>
    <cellStyle name="_Control Sheet_FMI 3 2" xfId="127"/>
    <cellStyle name="_Control Sheet_FMI 4" xfId="128"/>
    <cellStyle name="_Control Sheet_FMI 4 2" xfId="129"/>
    <cellStyle name="_Control Sheet_FMI 5" xfId="130"/>
    <cellStyle name="_Control Sheet_FMI 5 2" xfId="131"/>
    <cellStyle name="_Control Sheet_FMI 6" xfId="132"/>
    <cellStyle name="_Control Sheet_FMI 6 2" xfId="133"/>
    <cellStyle name="_Control Sheet_FMI 7" xfId="134"/>
    <cellStyle name="_Control Sheet_FMI 7 2" xfId="135"/>
    <cellStyle name="_Control Sheet_FMI 8" xfId="136"/>
    <cellStyle name="_Control Sheet_FMI 8 2" xfId="137"/>
    <cellStyle name="_Control Sheet_FMI 9" xfId="138"/>
    <cellStyle name="_Control Sheet_FMI 9 2" xfId="139"/>
    <cellStyle name="_Control Sheet_Sheet1" xfId="140"/>
    <cellStyle name="_Control Sheet_Sheet1 10" xfId="141"/>
    <cellStyle name="_Control Sheet_Sheet1 10 2" xfId="142"/>
    <cellStyle name="_Control Sheet_Sheet1 11" xfId="143"/>
    <cellStyle name="_Control Sheet_Sheet1 11 2" xfId="144"/>
    <cellStyle name="_Control Sheet_Sheet1 12" xfId="145"/>
    <cellStyle name="_Control Sheet_Sheet1 12 2" xfId="146"/>
    <cellStyle name="_Control Sheet_Sheet1 13" xfId="147"/>
    <cellStyle name="_Control Sheet_Sheet1 13 2" xfId="148"/>
    <cellStyle name="_Control Sheet_Sheet1 14" xfId="149"/>
    <cellStyle name="_Control Sheet_Sheet1 14 2" xfId="150"/>
    <cellStyle name="_Control Sheet_Sheet1 15" xfId="151"/>
    <cellStyle name="_Control Sheet_Sheet1 15 2" xfId="152"/>
    <cellStyle name="_Control Sheet_Sheet1 16" xfId="153"/>
    <cellStyle name="_Control Sheet_Sheet1 16 2" xfId="154"/>
    <cellStyle name="_Control Sheet_Sheet1 17" xfId="155"/>
    <cellStyle name="_Control Sheet_Sheet1 17 2" xfId="156"/>
    <cellStyle name="_Control Sheet_Sheet1 18" xfId="157"/>
    <cellStyle name="_Control Sheet_Sheet1 18 2" xfId="158"/>
    <cellStyle name="_Control Sheet_Sheet1 19" xfId="159"/>
    <cellStyle name="_Control Sheet_Sheet1 19 2" xfId="160"/>
    <cellStyle name="_Control Sheet_Sheet1 2" xfId="161"/>
    <cellStyle name="_Control Sheet_Sheet1 2 2" xfId="162"/>
    <cellStyle name="_Control Sheet_Sheet1 20" xfId="163"/>
    <cellStyle name="_Control Sheet_Sheet1 20 2" xfId="164"/>
    <cellStyle name="_Control Sheet_Sheet1 21" xfId="165"/>
    <cellStyle name="_Control Sheet_Sheet1 21 2" xfId="166"/>
    <cellStyle name="_Control Sheet_Sheet1 22" xfId="167"/>
    <cellStyle name="_Control Sheet_Sheet1 22 2" xfId="168"/>
    <cellStyle name="_Control Sheet_Sheet1 23" xfId="169"/>
    <cellStyle name="_Control Sheet_Sheet1 23 2" xfId="170"/>
    <cellStyle name="_Control Sheet_Sheet1 24" xfId="171"/>
    <cellStyle name="_Control Sheet_Sheet1 24 2" xfId="172"/>
    <cellStyle name="_Control Sheet_Sheet1 25" xfId="173"/>
    <cellStyle name="_Control Sheet_Sheet1 25 2" xfId="174"/>
    <cellStyle name="_Control Sheet_Sheet1 26" xfId="175"/>
    <cellStyle name="_Control Sheet_Sheet1 3" xfId="176"/>
    <cellStyle name="_Control Sheet_Sheet1 3 2" xfId="177"/>
    <cellStyle name="_Control Sheet_Sheet1 4" xfId="178"/>
    <cellStyle name="_Control Sheet_Sheet1 4 2" xfId="179"/>
    <cellStyle name="_Control Sheet_Sheet1 5" xfId="180"/>
    <cellStyle name="_Control Sheet_Sheet1 5 2" xfId="181"/>
    <cellStyle name="_Control Sheet_Sheet1 6" xfId="182"/>
    <cellStyle name="_Control Sheet_Sheet1 6 2" xfId="183"/>
    <cellStyle name="_Control Sheet_Sheet1 7" xfId="184"/>
    <cellStyle name="_Control Sheet_Sheet1 7 2" xfId="185"/>
    <cellStyle name="_Control Sheet_Sheet1 8" xfId="186"/>
    <cellStyle name="_Control Sheet_Sheet1 8 2" xfId="187"/>
    <cellStyle name="_Control Sheet_Sheet1 9" xfId="188"/>
    <cellStyle name="_Control Sheet_Sheet1 9 2" xfId="189"/>
    <cellStyle name="_Input" xfId="190"/>
    <cellStyle name="_Input 2" xfId="191"/>
    <cellStyle name="_Input 2 2" xfId="192"/>
    <cellStyle name="_Input 2 2 2" xfId="193"/>
    <cellStyle name="_Input 2 3" xfId="194"/>
    <cellStyle name="_Input 3" xfId="195"/>
    <cellStyle name="_Input 3 2" xfId="196"/>
    <cellStyle name="_Input 3 2 2" xfId="197"/>
    <cellStyle name="_Input 3 3" xfId="198"/>
    <cellStyle name="_Input 4" xfId="199"/>
    <cellStyle name="_Input 4 2" xfId="200"/>
    <cellStyle name="_Input 4 2 2" xfId="201"/>
    <cellStyle name="_Input 4 3" xfId="202"/>
    <cellStyle name="_Input 5" xfId="203"/>
    <cellStyle name="_Input 5 2" xfId="204"/>
    <cellStyle name="_Input 6" xfId="205"/>
    <cellStyle name="_Input 6 2" xfId="206"/>
    <cellStyle name="_Input_3m quarterly average" xfId="207"/>
    <cellStyle name="_Input_3m quarterly average 2" xfId="208"/>
    <cellStyle name="_Input_Annex 2D" xfId="209"/>
    <cellStyle name="_Input_Annex 2D 2" xfId="210"/>
    <cellStyle name="_Input_Annex 2D 2 2" xfId="211"/>
    <cellStyle name="_Input_Annex 2D 3" xfId="212"/>
    <cellStyle name="_Input_FSA Annex2D" xfId="213"/>
    <cellStyle name="_Input_FSA Annex2D 2" xfId="214"/>
    <cellStyle name="_Input_FSA Data" xfId="215"/>
    <cellStyle name="_Input_FSA Data 2" xfId="216"/>
    <cellStyle name="_Input_FSA Data 2 2" xfId="217"/>
    <cellStyle name="_Input_FSA Data 3" xfId="218"/>
    <cellStyle name="_Input_Input" xfId="219"/>
    <cellStyle name="_Input_Sheet1" xfId="220"/>
    <cellStyle name="_Input_Sheet1 2" xfId="221"/>
    <cellStyle name="_Input_Sheet1 2 2" xfId="222"/>
    <cellStyle name="_Input_Sheet1 3" xfId="223"/>
    <cellStyle name="_Input_Sheet1 3 2" xfId="224"/>
    <cellStyle name="_Input_Sheet1 4" xfId="225"/>
    <cellStyle name="_Input_Sheet1 4 2" xfId="226"/>
    <cellStyle name="_Input_Sheet1 4 2 2" xfId="227"/>
    <cellStyle name="_Input_Sheet1 4 3" xfId="228"/>
    <cellStyle name="_Input_Sheet1 5" xfId="229"/>
    <cellStyle name="_Input_Sheet1 5 2" xfId="230"/>
    <cellStyle name="_Input_Sheet1_1" xfId="231"/>
    <cellStyle name="_Input_Sheet1_1 2" xfId="232"/>
    <cellStyle name="_Input_Sheet1_3m quarterly average" xfId="233"/>
    <cellStyle name="_Input_Sheet1_3m quarterly average 2" xfId="234"/>
    <cellStyle name="_Input_Sheet1_FSA Data" xfId="235"/>
    <cellStyle name="_Input_Sheet1_FSA Data 2" xfId="236"/>
    <cellStyle name="_Input_Sheet1_FSA Data 2 2" xfId="237"/>
    <cellStyle name="_Input_Sheet1_FSA Data 3" xfId="238"/>
    <cellStyle name="_Input_Sheet2" xfId="239"/>
    <cellStyle name="_Input_Sheet2 2" xfId="240"/>
    <cellStyle name="_Input_Sheet2 2 2" xfId="241"/>
    <cellStyle name="_Input_Sheet2 3" xfId="242"/>
    <cellStyle name="_Input_Sheet2 3 2" xfId="243"/>
    <cellStyle name="_Input_Sheet2 4" xfId="244"/>
    <cellStyle name="_Input_Sheet2 4 2" xfId="245"/>
    <cellStyle name="_Input_Sheet2 4 2 2" xfId="246"/>
    <cellStyle name="_Input_Sheet2 4 3" xfId="247"/>
    <cellStyle name="_Input_Sheet2 5" xfId="248"/>
    <cellStyle name="_Input_Sheet2 5 2" xfId="249"/>
    <cellStyle name="_Input_Sheet2_3m quarterly average" xfId="250"/>
    <cellStyle name="_Input_Sheet2_3m quarterly average 2" xfId="251"/>
    <cellStyle name="_Input_Sheet2_FSA Data" xfId="252"/>
    <cellStyle name="_Input_Sheet2_FSA Data 2" xfId="253"/>
    <cellStyle name="_Input_Sheet2_FSA Data 2 2" xfId="254"/>
    <cellStyle name="_Input_Sheet2_FSA Data 3" xfId="255"/>
    <cellStyle name="_Input_Sheet3" xfId="256"/>
    <cellStyle name="_Input_Sheet3 2" xfId="257"/>
    <cellStyle name="_Input_Sheet3 2 2" xfId="258"/>
    <cellStyle name="_Input_Sheet3 3" xfId="259"/>
    <cellStyle name="_Input_Sheet3 3 2" xfId="260"/>
    <cellStyle name="_Input_Sheet3 4" xfId="261"/>
    <cellStyle name="_Input_Sheet3 4 2" xfId="262"/>
    <cellStyle name="_Input_Sheet3 4 2 2" xfId="263"/>
    <cellStyle name="_Input_Sheet3 4 3" xfId="264"/>
    <cellStyle name="_Input_Sheet3 5" xfId="265"/>
    <cellStyle name="_Input_Sheet3 5 2" xfId="266"/>
    <cellStyle name="_Input_Sheet3_3m quarterly average" xfId="267"/>
    <cellStyle name="_Input_Sheet3_3m quarterly average 2" xfId="268"/>
    <cellStyle name="_Input_Sheet3_FSA Data" xfId="269"/>
    <cellStyle name="_Input_Sheet3_FSA Data 2" xfId="270"/>
    <cellStyle name="_Input_Sheet3_FSA Data 2 2" xfId="271"/>
    <cellStyle name="_Input_Sheet3_FSA Data 3" xfId="272"/>
    <cellStyle name="_IR Data" xfId="273"/>
    <cellStyle name="_IR Data 2" xfId="274"/>
    <cellStyle name="_IR Data 2 2" xfId="275"/>
    <cellStyle name="_IR Data 3" xfId="276"/>
    <cellStyle name="_IR Data 3 2" xfId="277"/>
    <cellStyle name="_IR Data 3 2 2" xfId="278"/>
    <cellStyle name="_IR Data 3 3" xfId="279"/>
    <cellStyle name="_IR Data 4" xfId="280"/>
    <cellStyle name="_IR Data 4 2" xfId="281"/>
    <cellStyle name="_IR Data_3m quarterly average" xfId="282"/>
    <cellStyle name="_IR Data_3m quarterly average 2" xfId="283"/>
    <cellStyle name="_IR Data_FSA Data" xfId="284"/>
    <cellStyle name="_IR Data_FSA Data 2" xfId="285"/>
    <cellStyle name="_IR Data_FSA Data 2 2" xfId="286"/>
    <cellStyle name="_IR Data_FSA Data 3" xfId="287"/>
    <cellStyle name="_MSS" xfId="288"/>
    <cellStyle name="_MSS 2" xfId="289"/>
    <cellStyle name="_MSS 2 2" xfId="290"/>
    <cellStyle name="_MSS 3" xfId="291"/>
    <cellStyle name="_MSS 3 2" xfId="292"/>
    <cellStyle name="_MSS 3 2 2" xfId="293"/>
    <cellStyle name="_MSS 3 3" xfId="294"/>
    <cellStyle name="_MSS 4" xfId="295"/>
    <cellStyle name="_MSS 4 2" xfId="296"/>
    <cellStyle name="_MSS_3m quarterly average" xfId="297"/>
    <cellStyle name="_MSS_3m quarterly average 2" xfId="298"/>
    <cellStyle name="_MSS_FSA Data" xfId="299"/>
    <cellStyle name="_MSS_FSA Data 2" xfId="300"/>
    <cellStyle name="_MSS_FSA Data 2 2" xfId="301"/>
    <cellStyle name="_MSS_FSA Data 3" xfId="302"/>
    <cellStyle name="20% - Accent1 10" xfId="303"/>
    <cellStyle name="20% - Accent1 11" xfId="304"/>
    <cellStyle name="20% - Accent1 12" xfId="305"/>
    <cellStyle name="20% - Accent1 13" xfId="306"/>
    <cellStyle name="20% - Accent1 14" xfId="307"/>
    <cellStyle name="20% - Accent1 15" xfId="308"/>
    <cellStyle name="20% - Accent1 16" xfId="309"/>
    <cellStyle name="20% - Accent1 17" xfId="310"/>
    <cellStyle name="20% - Accent1 18" xfId="311"/>
    <cellStyle name="20% - Accent1 19" xfId="312"/>
    <cellStyle name="20% - Accent1 2" xfId="313"/>
    <cellStyle name="20% - Accent1 2 2" xfId="314"/>
    <cellStyle name="20% - Accent1 2 2 2" xfId="315"/>
    <cellStyle name="20% - Accent1 2 2 2 2" xfId="316"/>
    <cellStyle name="20% - Accent1 2 2 2 2 2" xfId="317"/>
    <cellStyle name="20% - Accent1 2 2 3" xfId="318"/>
    <cellStyle name="20% - Accent1 2 2 3 2" xfId="319"/>
    <cellStyle name="20% - Accent1 2 3" xfId="320"/>
    <cellStyle name="20% - Accent1 2 3 2" xfId="321"/>
    <cellStyle name="20% - Accent1 2 3 2 2" xfId="322"/>
    <cellStyle name="20% - Accent1 2 4" xfId="323"/>
    <cellStyle name="20% - Accent1 2 4 2" xfId="324"/>
    <cellStyle name="20% - Accent1 2 4 2 2" xfId="325"/>
    <cellStyle name="20% - Accent1 2_Account balances revised" xfId="326"/>
    <cellStyle name="20% - Accent1 20" xfId="327"/>
    <cellStyle name="20% - Accent1 21" xfId="328"/>
    <cellStyle name="20% - Accent1 22" xfId="329"/>
    <cellStyle name="20% - Accent1 23" xfId="330"/>
    <cellStyle name="20% - Accent1 24" xfId="331"/>
    <cellStyle name="20% - Accent1 25" xfId="332"/>
    <cellStyle name="20% - Accent1 26" xfId="333"/>
    <cellStyle name="20% - Accent1 27" xfId="334"/>
    <cellStyle name="20% - Accent1 28" xfId="335"/>
    <cellStyle name="20% - Accent1 29" xfId="336"/>
    <cellStyle name="20% - Accent1 3" xfId="337"/>
    <cellStyle name="20% - Accent1 30" xfId="338"/>
    <cellStyle name="20% - Accent1 31" xfId="339"/>
    <cellStyle name="20% - Accent1 32" xfId="340"/>
    <cellStyle name="20% - Accent1 33" xfId="341"/>
    <cellStyle name="20% - Accent1 34" xfId="342"/>
    <cellStyle name="20% - Accent1 35" xfId="343"/>
    <cellStyle name="20% - Accent1 36" xfId="344"/>
    <cellStyle name="20% - Accent1 37" xfId="345"/>
    <cellStyle name="20% - Accent1 38" xfId="346"/>
    <cellStyle name="20% - Accent1 39" xfId="347"/>
    <cellStyle name="20% - Accent1 4" xfId="348"/>
    <cellStyle name="20% - Accent1 40" xfId="349"/>
    <cellStyle name="20% - Accent1 41" xfId="350"/>
    <cellStyle name="20% - Accent1 42" xfId="351"/>
    <cellStyle name="20% - Accent1 42 2" xfId="352"/>
    <cellStyle name="20% - Accent1 42 2 2" xfId="353"/>
    <cellStyle name="20% - Accent1 42 2 2 2" xfId="354"/>
    <cellStyle name="20% - Accent1 42 2 2 2 2" xfId="355"/>
    <cellStyle name="20% - Accent1 42 2 2 2 2 2" xfId="356"/>
    <cellStyle name="20% - Accent1 42 2 2 2 3" xfId="357"/>
    <cellStyle name="20% - Accent1 42 2 2 3" xfId="358"/>
    <cellStyle name="20% - Accent1 42 2 2 3 2" xfId="359"/>
    <cellStyle name="20% - Accent1 42 2 2 4" xfId="360"/>
    <cellStyle name="20% - Accent1 42 2 2 4 2" xfId="361"/>
    <cellStyle name="20% - Accent1 42 2 2 5" xfId="362"/>
    <cellStyle name="20% - Accent1 42 2 3" xfId="363"/>
    <cellStyle name="20% - Accent1 42 2 3 2" xfId="364"/>
    <cellStyle name="20% - Accent1 42 2 3 2 2" xfId="365"/>
    <cellStyle name="20% - Accent1 42 2 3 3" xfId="366"/>
    <cellStyle name="20% - Accent1 42 2 4" xfId="367"/>
    <cellStyle name="20% - Accent1 42 2 4 2" xfId="368"/>
    <cellStyle name="20% - Accent1 42 2 5" xfId="369"/>
    <cellStyle name="20% - Accent1 42 2 5 2" xfId="370"/>
    <cellStyle name="20% - Accent1 42 2 6" xfId="371"/>
    <cellStyle name="20% - Accent1 42 2 6 2" xfId="372"/>
    <cellStyle name="20% - Accent1 42 2 7" xfId="373"/>
    <cellStyle name="20% - Accent1 42 3" xfId="374"/>
    <cellStyle name="20% - Accent1 42 3 2" xfId="375"/>
    <cellStyle name="20% - Accent1 42 3 2 2" xfId="376"/>
    <cellStyle name="20% - Accent1 42 3 2 2 2" xfId="377"/>
    <cellStyle name="20% - Accent1 42 3 2 3" xfId="378"/>
    <cellStyle name="20% - Accent1 42 3 3" xfId="379"/>
    <cellStyle name="20% - Accent1 42 3 3 2" xfId="380"/>
    <cellStyle name="20% - Accent1 42 3 4" xfId="381"/>
    <cellStyle name="20% - Accent1 42 3 4 2" xfId="382"/>
    <cellStyle name="20% - Accent1 42 3 5" xfId="383"/>
    <cellStyle name="20% - Accent1 42 4" xfId="384"/>
    <cellStyle name="20% - Accent1 42 4 2" xfId="385"/>
    <cellStyle name="20% - Accent1 42 4 2 2" xfId="386"/>
    <cellStyle name="20% - Accent1 42 4 3" xfId="387"/>
    <cellStyle name="20% - Accent1 42 5" xfId="388"/>
    <cellStyle name="20% - Accent1 42 5 2" xfId="389"/>
    <cellStyle name="20% - Accent1 42 6" xfId="390"/>
    <cellStyle name="20% - Accent1 42 6 2" xfId="391"/>
    <cellStyle name="20% - Accent1 42 7" xfId="392"/>
    <cellStyle name="20% - Accent1 42 7 2" xfId="393"/>
    <cellStyle name="20% - Accent1 42 8" xfId="394"/>
    <cellStyle name="20% - Accent1 43" xfId="395"/>
    <cellStyle name="20% - Accent1 43 2" xfId="396"/>
    <cellStyle name="20% - Accent1 43 2 2" xfId="397"/>
    <cellStyle name="20% - Accent1 43 2 2 2" xfId="398"/>
    <cellStyle name="20% - Accent1 43 2 2 2 2" xfId="399"/>
    <cellStyle name="20% - Accent1 43 2 2 2 2 2" xfId="400"/>
    <cellStyle name="20% - Accent1 43 2 2 2 3" xfId="401"/>
    <cellStyle name="20% - Accent1 43 2 2 3" xfId="402"/>
    <cellStyle name="20% - Accent1 43 2 2 3 2" xfId="403"/>
    <cellStyle name="20% - Accent1 43 2 2 4" xfId="404"/>
    <cellStyle name="20% - Accent1 43 2 2 4 2" xfId="405"/>
    <cellStyle name="20% - Accent1 43 2 2 5" xfId="406"/>
    <cellStyle name="20% - Accent1 43 2 3" xfId="407"/>
    <cellStyle name="20% - Accent1 43 2 3 2" xfId="408"/>
    <cellStyle name="20% - Accent1 43 2 3 2 2" xfId="409"/>
    <cellStyle name="20% - Accent1 43 2 3 3" xfId="410"/>
    <cellStyle name="20% - Accent1 43 2 4" xfId="411"/>
    <cellStyle name="20% - Accent1 43 2 4 2" xfId="412"/>
    <cellStyle name="20% - Accent1 43 2 5" xfId="413"/>
    <cellStyle name="20% - Accent1 43 2 5 2" xfId="414"/>
    <cellStyle name="20% - Accent1 43 2 6" xfId="415"/>
    <cellStyle name="20% - Accent1 43 2 6 2" xfId="416"/>
    <cellStyle name="20% - Accent1 43 2 7" xfId="417"/>
    <cellStyle name="20% - Accent1 43 3" xfId="418"/>
    <cellStyle name="20% - Accent1 43 3 2" xfId="419"/>
    <cellStyle name="20% - Accent1 43 3 2 2" xfId="420"/>
    <cellStyle name="20% - Accent1 43 3 2 2 2" xfId="421"/>
    <cellStyle name="20% - Accent1 43 3 2 3" xfId="422"/>
    <cellStyle name="20% - Accent1 43 3 3" xfId="423"/>
    <cellStyle name="20% - Accent1 43 3 3 2" xfId="424"/>
    <cellStyle name="20% - Accent1 43 3 4" xfId="425"/>
    <cellStyle name="20% - Accent1 43 3 4 2" xfId="426"/>
    <cellStyle name="20% - Accent1 43 3 5" xfId="427"/>
    <cellStyle name="20% - Accent1 43 4" xfId="428"/>
    <cellStyle name="20% - Accent1 43 4 2" xfId="429"/>
    <cellStyle name="20% - Accent1 43 4 2 2" xfId="430"/>
    <cellStyle name="20% - Accent1 43 4 3" xfId="431"/>
    <cellStyle name="20% - Accent1 43 5" xfId="432"/>
    <cellStyle name="20% - Accent1 43 5 2" xfId="433"/>
    <cellStyle name="20% - Accent1 43 6" xfId="434"/>
    <cellStyle name="20% - Accent1 43 6 2" xfId="435"/>
    <cellStyle name="20% - Accent1 43 7" xfId="436"/>
    <cellStyle name="20% - Accent1 43 7 2" xfId="437"/>
    <cellStyle name="20% - Accent1 43 8" xfId="438"/>
    <cellStyle name="20% - Accent1 44" xfId="439"/>
    <cellStyle name="20% - Accent1 44 2" xfId="440"/>
    <cellStyle name="20% - Accent1 44 2 2" xfId="441"/>
    <cellStyle name="20% - Accent1 44 2 2 2" xfId="442"/>
    <cellStyle name="20% - Accent1 44 2 2 2 2" xfId="443"/>
    <cellStyle name="20% - Accent1 44 2 2 2 2 2" xfId="444"/>
    <cellStyle name="20% - Accent1 44 2 2 2 3" xfId="445"/>
    <cellStyle name="20% - Accent1 44 2 2 3" xfId="446"/>
    <cellStyle name="20% - Accent1 44 2 2 3 2" xfId="447"/>
    <cellStyle name="20% - Accent1 44 2 2 4" xfId="448"/>
    <cellStyle name="20% - Accent1 44 2 2 4 2" xfId="449"/>
    <cellStyle name="20% - Accent1 44 2 2 5" xfId="450"/>
    <cellStyle name="20% - Accent1 44 2 3" xfId="451"/>
    <cellStyle name="20% - Accent1 44 2 3 2" xfId="452"/>
    <cellStyle name="20% - Accent1 44 2 3 2 2" xfId="453"/>
    <cellStyle name="20% - Accent1 44 2 3 3" xfId="454"/>
    <cellStyle name="20% - Accent1 44 2 4" xfId="455"/>
    <cellStyle name="20% - Accent1 44 2 4 2" xfId="456"/>
    <cellStyle name="20% - Accent1 44 2 5" xfId="457"/>
    <cellStyle name="20% - Accent1 44 2 5 2" xfId="458"/>
    <cellStyle name="20% - Accent1 44 2 6" xfId="459"/>
    <cellStyle name="20% - Accent1 44 2 6 2" xfId="460"/>
    <cellStyle name="20% - Accent1 44 2 7" xfId="461"/>
    <cellStyle name="20% - Accent1 44 3" xfId="462"/>
    <cellStyle name="20% - Accent1 44 3 2" xfId="463"/>
    <cellStyle name="20% - Accent1 44 3 2 2" xfId="464"/>
    <cellStyle name="20% - Accent1 44 3 2 2 2" xfId="465"/>
    <cellStyle name="20% - Accent1 44 3 2 3" xfId="466"/>
    <cellStyle name="20% - Accent1 44 3 3" xfId="467"/>
    <cellStyle name="20% - Accent1 44 3 3 2" xfId="468"/>
    <cellStyle name="20% - Accent1 44 3 4" xfId="469"/>
    <cellStyle name="20% - Accent1 44 3 4 2" xfId="470"/>
    <cellStyle name="20% - Accent1 44 3 5" xfId="471"/>
    <cellStyle name="20% - Accent1 44 4" xfId="472"/>
    <cellStyle name="20% - Accent1 44 4 2" xfId="473"/>
    <cellStyle name="20% - Accent1 44 4 2 2" xfId="474"/>
    <cellStyle name="20% - Accent1 44 4 3" xfId="475"/>
    <cellStyle name="20% - Accent1 44 5" xfId="476"/>
    <cellStyle name="20% - Accent1 44 5 2" xfId="477"/>
    <cellStyle name="20% - Accent1 44 6" xfId="478"/>
    <cellStyle name="20% - Accent1 44 6 2" xfId="479"/>
    <cellStyle name="20% - Accent1 44 7" xfId="480"/>
    <cellStyle name="20% - Accent1 44 7 2" xfId="481"/>
    <cellStyle name="20% - Accent1 44 8" xfId="482"/>
    <cellStyle name="20% - Accent1 45" xfId="483"/>
    <cellStyle name="20% - Accent1 45 2" xfId="484"/>
    <cellStyle name="20% - Accent1 45 2 2" xfId="485"/>
    <cellStyle name="20% - Accent1 45 2 2 2" xfId="486"/>
    <cellStyle name="20% - Accent1 45 2 2 2 2" xfId="487"/>
    <cellStyle name="20% - Accent1 45 2 2 2 2 2" xfId="488"/>
    <cellStyle name="20% - Accent1 45 2 2 2 3" xfId="489"/>
    <cellStyle name="20% - Accent1 45 2 2 3" xfId="490"/>
    <cellStyle name="20% - Accent1 45 2 2 3 2" xfId="491"/>
    <cellStyle name="20% - Accent1 45 2 2 4" xfId="492"/>
    <cellStyle name="20% - Accent1 45 2 2 4 2" xfId="493"/>
    <cellStyle name="20% - Accent1 45 2 2 5" xfId="494"/>
    <cellStyle name="20% - Accent1 45 2 3" xfId="495"/>
    <cellStyle name="20% - Accent1 45 2 3 2" xfId="496"/>
    <cellStyle name="20% - Accent1 45 2 3 2 2" xfId="497"/>
    <cellStyle name="20% - Accent1 45 2 3 3" xfId="498"/>
    <cellStyle name="20% - Accent1 45 2 4" xfId="499"/>
    <cellStyle name="20% - Accent1 45 2 4 2" xfId="500"/>
    <cellStyle name="20% - Accent1 45 2 5" xfId="501"/>
    <cellStyle name="20% - Accent1 45 2 5 2" xfId="502"/>
    <cellStyle name="20% - Accent1 45 2 6" xfId="503"/>
    <cellStyle name="20% - Accent1 45 2 6 2" xfId="504"/>
    <cellStyle name="20% - Accent1 45 2 7" xfId="505"/>
    <cellStyle name="20% - Accent1 45 3" xfId="506"/>
    <cellStyle name="20% - Accent1 45 3 2" xfId="507"/>
    <cellStyle name="20% - Accent1 45 3 2 2" xfId="508"/>
    <cellStyle name="20% - Accent1 45 3 2 2 2" xfId="509"/>
    <cellStyle name="20% - Accent1 45 3 2 3" xfId="510"/>
    <cellStyle name="20% - Accent1 45 3 3" xfId="511"/>
    <cellStyle name="20% - Accent1 45 3 3 2" xfId="512"/>
    <cellStyle name="20% - Accent1 45 3 4" xfId="513"/>
    <cellStyle name="20% - Accent1 45 3 4 2" xfId="514"/>
    <cellStyle name="20% - Accent1 45 3 5" xfId="515"/>
    <cellStyle name="20% - Accent1 45 4" xfId="516"/>
    <cellStyle name="20% - Accent1 45 4 2" xfId="517"/>
    <cellStyle name="20% - Accent1 45 4 2 2" xfId="518"/>
    <cellStyle name="20% - Accent1 45 4 3" xfId="519"/>
    <cellStyle name="20% - Accent1 45 5" xfId="520"/>
    <cellStyle name="20% - Accent1 45 5 2" xfId="521"/>
    <cellStyle name="20% - Accent1 45 6" xfId="522"/>
    <cellStyle name="20% - Accent1 45 6 2" xfId="523"/>
    <cellStyle name="20% - Accent1 45 7" xfId="524"/>
    <cellStyle name="20% - Accent1 45 7 2" xfId="525"/>
    <cellStyle name="20% - Accent1 45 8" xfId="526"/>
    <cellStyle name="20% - Accent1 5" xfId="527"/>
    <cellStyle name="20% - Accent1 6" xfId="528"/>
    <cellStyle name="20% - Accent1 7" xfId="529"/>
    <cellStyle name="20% - Accent1 8" xfId="530"/>
    <cellStyle name="20% - Accent1 9" xfId="531"/>
    <cellStyle name="20% - Accent2 10" xfId="532"/>
    <cellStyle name="20% - Accent2 11" xfId="533"/>
    <cellStyle name="20% - Accent2 12" xfId="534"/>
    <cellStyle name="20% - Accent2 13" xfId="535"/>
    <cellStyle name="20% - Accent2 14" xfId="536"/>
    <cellStyle name="20% - Accent2 15" xfId="537"/>
    <cellStyle name="20% - Accent2 16" xfId="538"/>
    <cellStyle name="20% - Accent2 17" xfId="539"/>
    <cellStyle name="20% - Accent2 18" xfId="540"/>
    <cellStyle name="20% - Accent2 19" xfId="541"/>
    <cellStyle name="20% - Accent2 2" xfId="542"/>
    <cellStyle name="20% - Accent2 2 2" xfId="543"/>
    <cellStyle name="20% - Accent2 2 2 2" xfId="544"/>
    <cellStyle name="20% - Accent2 2 2 2 2" xfId="545"/>
    <cellStyle name="20% - Accent2 2 2 2 2 2" xfId="546"/>
    <cellStyle name="20% - Accent2 2 2 3" xfId="547"/>
    <cellStyle name="20% - Accent2 2 2 3 2" xfId="548"/>
    <cellStyle name="20% - Accent2 2 3" xfId="549"/>
    <cellStyle name="20% - Accent2 2 3 2" xfId="550"/>
    <cellStyle name="20% - Accent2 2 3 2 2" xfId="551"/>
    <cellStyle name="20% - Accent2 2 4" xfId="552"/>
    <cellStyle name="20% - Accent2 2 4 2" xfId="553"/>
    <cellStyle name="20% - Accent2 2 4 2 2" xfId="554"/>
    <cellStyle name="20% - Accent2 2_Account balances revised" xfId="555"/>
    <cellStyle name="20% - Accent2 20" xfId="556"/>
    <cellStyle name="20% - Accent2 21" xfId="557"/>
    <cellStyle name="20% - Accent2 22" xfId="558"/>
    <cellStyle name="20% - Accent2 23" xfId="559"/>
    <cellStyle name="20% - Accent2 24" xfId="560"/>
    <cellStyle name="20% - Accent2 25" xfId="561"/>
    <cellStyle name="20% - Accent2 26" xfId="562"/>
    <cellStyle name="20% - Accent2 27" xfId="563"/>
    <cellStyle name="20% - Accent2 28" xfId="564"/>
    <cellStyle name="20% - Accent2 29" xfId="565"/>
    <cellStyle name="20% - Accent2 3" xfId="566"/>
    <cellStyle name="20% - Accent2 30" xfId="567"/>
    <cellStyle name="20% - Accent2 31" xfId="568"/>
    <cellStyle name="20% - Accent2 32" xfId="569"/>
    <cellStyle name="20% - Accent2 33" xfId="570"/>
    <cellStyle name="20% - Accent2 34" xfId="571"/>
    <cellStyle name="20% - Accent2 35" xfId="572"/>
    <cellStyle name="20% - Accent2 36" xfId="573"/>
    <cellStyle name="20% - Accent2 37" xfId="574"/>
    <cellStyle name="20% - Accent2 38" xfId="575"/>
    <cellStyle name="20% - Accent2 39" xfId="576"/>
    <cellStyle name="20% - Accent2 4" xfId="577"/>
    <cellStyle name="20% - Accent2 40" xfId="578"/>
    <cellStyle name="20% - Accent2 41" xfId="579"/>
    <cellStyle name="20% - Accent2 42" xfId="580"/>
    <cellStyle name="20% - Accent2 42 2" xfId="581"/>
    <cellStyle name="20% - Accent2 42 2 2" xfId="582"/>
    <cellStyle name="20% - Accent2 42 2 2 2" xfId="583"/>
    <cellStyle name="20% - Accent2 42 2 2 2 2" xfId="584"/>
    <cellStyle name="20% - Accent2 42 2 2 2 2 2" xfId="585"/>
    <cellStyle name="20% - Accent2 42 2 2 2 3" xfId="586"/>
    <cellStyle name="20% - Accent2 42 2 2 3" xfId="587"/>
    <cellStyle name="20% - Accent2 42 2 2 3 2" xfId="588"/>
    <cellStyle name="20% - Accent2 42 2 2 4" xfId="589"/>
    <cellStyle name="20% - Accent2 42 2 2 4 2" xfId="590"/>
    <cellStyle name="20% - Accent2 42 2 2 5" xfId="591"/>
    <cellStyle name="20% - Accent2 42 2 3" xfId="592"/>
    <cellStyle name="20% - Accent2 42 2 3 2" xfId="593"/>
    <cellStyle name="20% - Accent2 42 2 3 2 2" xfId="594"/>
    <cellStyle name="20% - Accent2 42 2 3 3" xfId="595"/>
    <cellStyle name="20% - Accent2 42 2 4" xfId="596"/>
    <cellStyle name="20% - Accent2 42 2 4 2" xfId="597"/>
    <cellStyle name="20% - Accent2 42 2 5" xfId="598"/>
    <cellStyle name="20% - Accent2 42 2 5 2" xfId="599"/>
    <cellStyle name="20% - Accent2 42 2 6" xfId="600"/>
    <cellStyle name="20% - Accent2 42 2 6 2" xfId="601"/>
    <cellStyle name="20% - Accent2 42 2 7" xfId="602"/>
    <cellStyle name="20% - Accent2 42 3" xfId="603"/>
    <cellStyle name="20% - Accent2 42 3 2" xfId="604"/>
    <cellStyle name="20% - Accent2 42 3 2 2" xfId="605"/>
    <cellStyle name="20% - Accent2 42 3 2 2 2" xfId="606"/>
    <cellStyle name="20% - Accent2 42 3 2 3" xfId="607"/>
    <cellStyle name="20% - Accent2 42 3 3" xfId="608"/>
    <cellStyle name="20% - Accent2 42 3 3 2" xfId="609"/>
    <cellStyle name="20% - Accent2 42 3 4" xfId="610"/>
    <cellStyle name="20% - Accent2 42 3 4 2" xfId="611"/>
    <cellStyle name="20% - Accent2 42 3 5" xfId="612"/>
    <cellStyle name="20% - Accent2 42 4" xfId="613"/>
    <cellStyle name="20% - Accent2 42 4 2" xfId="614"/>
    <cellStyle name="20% - Accent2 42 4 2 2" xfId="615"/>
    <cellStyle name="20% - Accent2 42 4 3" xfId="616"/>
    <cellStyle name="20% - Accent2 42 5" xfId="617"/>
    <cellStyle name="20% - Accent2 42 5 2" xfId="618"/>
    <cellStyle name="20% - Accent2 42 6" xfId="619"/>
    <cellStyle name="20% - Accent2 42 6 2" xfId="620"/>
    <cellStyle name="20% - Accent2 42 7" xfId="621"/>
    <cellStyle name="20% - Accent2 42 7 2" xfId="622"/>
    <cellStyle name="20% - Accent2 42 8" xfId="623"/>
    <cellStyle name="20% - Accent2 43" xfId="624"/>
    <cellStyle name="20% - Accent2 43 2" xfId="625"/>
    <cellStyle name="20% - Accent2 43 2 2" xfId="626"/>
    <cellStyle name="20% - Accent2 43 2 2 2" xfId="627"/>
    <cellStyle name="20% - Accent2 43 2 2 2 2" xfId="628"/>
    <cellStyle name="20% - Accent2 43 2 2 2 2 2" xfId="629"/>
    <cellStyle name="20% - Accent2 43 2 2 2 3" xfId="630"/>
    <cellStyle name="20% - Accent2 43 2 2 3" xfId="631"/>
    <cellStyle name="20% - Accent2 43 2 2 3 2" xfId="632"/>
    <cellStyle name="20% - Accent2 43 2 2 4" xfId="633"/>
    <cellStyle name="20% - Accent2 43 2 2 4 2" xfId="634"/>
    <cellStyle name="20% - Accent2 43 2 2 5" xfId="635"/>
    <cellStyle name="20% - Accent2 43 2 3" xfId="636"/>
    <cellStyle name="20% - Accent2 43 2 3 2" xfId="637"/>
    <cellStyle name="20% - Accent2 43 2 3 2 2" xfId="638"/>
    <cellStyle name="20% - Accent2 43 2 3 3" xfId="639"/>
    <cellStyle name="20% - Accent2 43 2 4" xfId="640"/>
    <cellStyle name="20% - Accent2 43 2 4 2" xfId="641"/>
    <cellStyle name="20% - Accent2 43 2 5" xfId="642"/>
    <cellStyle name="20% - Accent2 43 2 5 2" xfId="643"/>
    <cellStyle name="20% - Accent2 43 2 6" xfId="644"/>
    <cellStyle name="20% - Accent2 43 2 6 2" xfId="645"/>
    <cellStyle name="20% - Accent2 43 2 7" xfId="646"/>
    <cellStyle name="20% - Accent2 43 3" xfId="647"/>
    <cellStyle name="20% - Accent2 43 3 2" xfId="648"/>
    <cellStyle name="20% - Accent2 43 3 2 2" xfId="649"/>
    <cellStyle name="20% - Accent2 43 3 2 2 2" xfId="650"/>
    <cellStyle name="20% - Accent2 43 3 2 3" xfId="651"/>
    <cellStyle name="20% - Accent2 43 3 3" xfId="652"/>
    <cellStyle name="20% - Accent2 43 3 3 2" xfId="653"/>
    <cellStyle name="20% - Accent2 43 3 4" xfId="654"/>
    <cellStyle name="20% - Accent2 43 3 4 2" xfId="655"/>
    <cellStyle name="20% - Accent2 43 3 5" xfId="656"/>
    <cellStyle name="20% - Accent2 43 4" xfId="657"/>
    <cellStyle name="20% - Accent2 43 4 2" xfId="658"/>
    <cellStyle name="20% - Accent2 43 4 2 2" xfId="659"/>
    <cellStyle name="20% - Accent2 43 4 3" xfId="660"/>
    <cellStyle name="20% - Accent2 43 5" xfId="661"/>
    <cellStyle name="20% - Accent2 43 5 2" xfId="662"/>
    <cellStyle name="20% - Accent2 43 6" xfId="663"/>
    <cellStyle name="20% - Accent2 43 6 2" xfId="664"/>
    <cellStyle name="20% - Accent2 43 7" xfId="665"/>
    <cellStyle name="20% - Accent2 43 7 2" xfId="666"/>
    <cellStyle name="20% - Accent2 43 8" xfId="667"/>
    <cellStyle name="20% - Accent2 44" xfId="668"/>
    <cellStyle name="20% - Accent2 44 2" xfId="669"/>
    <cellStyle name="20% - Accent2 44 2 2" xfId="670"/>
    <cellStyle name="20% - Accent2 44 2 2 2" xfId="671"/>
    <cellStyle name="20% - Accent2 44 2 2 2 2" xfId="672"/>
    <cellStyle name="20% - Accent2 44 2 2 2 2 2" xfId="673"/>
    <cellStyle name="20% - Accent2 44 2 2 2 3" xfId="674"/>
    <cellStyle name="20% - Accent2 44 2 2 3" xfId="675"/>
    <cellStyle name="20% - Accent2 44 2 2 3 2" xfId="676"/>
    <cellStyle name="20% - Accent2 44 2 2 4" xfId="677"/>
    <cellStyle name="20% - Accent2 44 2 2 4 2" xfId="678"/>
    <cellStyle name="20% - Accent2 44 2 2 5" xfId="679"/>
    <cellStyle name="20% - Accent2 44 2 3" xfId="680"/>
    <cellStyle name="20% - Accent2 44 2 3 2" xfId="681"/>
    <cellStyle name="20% - Accent2 44 2 3 2 2" xfId="682"/>
    <cellStyle name="20% - Accent2 44 2 3 3" xfId="683"/>
    <cellStyle name="20% - Accent2 44 2 4" xfId="684"/>
    <cellStyle name="20% - Accent2 44 2 4 2" xfId="685"/>
    <cellStyle name="20% - Accent2 44 2 5" xfId="686"/>
    <cellStyle name="20% - Accent2 44 2 5 2" xfId="687"/>
    <cellStyle name="20% - Accent2 44 2 6" xfId="688"/>
    <cellStyle name="20% - Accent2 44 2 6 2" xfId="689"/>
    <cellStyle name="20% - Accent2 44 2 7" xfId="690"/>
    <cellStyle name="20% - Accent2 44 3" xfId="691"/>
    <cellStyle name="20% - Accent2 44 3 2" xfId="692"/>
    <cellStyle name="20% - Accent2 44 3 2 2" xfId="693"/>
    <cellStyle name="20% - Accent2 44 3 2 2 2" xfId="694"/>
    <cellStyle name="20% - Accent2 44 3 2 3" xfId="695"/>
    <cellStyle name="20% - Accent2 44 3 3" xfId="696"/>
    <cellStyle name="20% - Accent2 44 3 3 2" xfId="697"/>
    <cellStyle name="20% - Accent2 44 3 4" xfId="698"/>
    <cellStyle name="20% - Accent2 44 3 4 2" xfId="699"/>
    <cellStyle name="20% - Accent2 44 3 5" xfId="700"/>
    <cellStyle name="20% - Accent2 44 4" xfId="701"/>
    <cellStyle name="20% - Accent2 44 4 2" xfId="702"/>
    <cellStyle name="20% - Accent2 44 4 2 2" xfId="703"/>
    <cellStyle name="20% - Accent2 44 4 3" xfId="704"/>
    <cellStyle name="20% - Accent2 44 5" xfId="705"/>
    <cellStyle name="20% - Accent2 44 5 2" xfId="706"/>
    <cellStyle name="20% - Accent2 44 6" xfId="707"/>
    <cellStyle name="20% - Accent2 44 6 2" xfId="708"/>
    <cellStyle name="20% - Accent2 44 7" xfId="709"/>
    <cellStyle name="20% - Accent2 44 7 2" xfId="710"/>
    <cellStyle name="20% - Accent2 44 8" xfId="711"/>
    <cellStyle name="20% - Accent2 45" xfId="712"/>
    <cellStyle name="20% - Accent2 45 2" xfId="713"/>
    <cellStyle name="20% - Accent2 45 2 2" xfId="714"/>
    <cellStyle name="20% - Accent2 45 2 2 2" xfId="715"/>
    <cellStyle name="20% - Accent2 45 2 2 2 2" xfId="716"/>
    <cellStyle name="20% - Accent2 45 2 2 2 2 2" xfId="717"/>
    <cellStyle name="20% - Accent2 45 2 2 2 3" xfId="718"/>
    <cellStyle name="20% - Accent2 45 2 2 3" xfId="719"/>
    <cellStyle name="20% - Accent2 45 2 2 3 2" xfId="720"/>
    <cellStyle name="20% - Accent2 45 2 2 4" xfId="721"/>
    <cellStyle name="20% - Accent2 45 2 2 4 2" xfId="722"/>
    <cellStyle name="20% - Accent2 45 2 2 5" xfId="723"/>
    <cellStyle name="20% - Accent2 45 2 3" xfId="724"/>
    <cellStyle name="20% - Accent2 45 2 3 2" xfId="725"/>
    <cellStyle name="20% - Accent2 45 2 3 2 2" xfId="726"/>
    <cellStyle name="20% - Accent2 45 2 3 3" xfId="727"/>
    <cellStyle name="20% - Accent2 45 2 4" xfId="728"/>
    <cellStyle name="20% - Accent2 45 2 4 2" xfId="729"/>
    <cellStyle name="20% - Accent2 45 2 5" xfId="730"/>
    <cellStyle name="20% - Accent2 45 2 5 2" xfId="731"/>
    <cellStyle name="20% - Accent2 45 2 6" xfId="732"/>
    <cellStyle name="20% - Accent2 45 2 6 2" xfId="733"/>
    <cellStyle name="20% - Accent2 45 2 7" xfId="734"/>
    <cellStyle name="20% - Accent2 45 3" xfId="735"/>
    <cellStyle name="20% - Accent2 45 3 2" xfId="736"/>
    <cellStyle name="20% - Accent2 45 3 2 2" xfId="737"/>
    <cellStyle name="20% - Accent2 45 3 2 2 2" xfId="738"/>
    <cellStyle name="20% - Accent2 45 3 2 3" xfId="739"/>
    <cellStyle name="20% - Accent2 45 3 3" xfId="740"/>
    <cellStyle name="20% - Accent2 45 3 3 2" xfId="741"/>
    <cellStyle name="20% - Accent2 45 3 4" xfId="742"/>
    <cellStyle name="20% - Accent2 45 3 4 2" xfId="743"/>
    <cellStyle name="20% - Accent2 45 3 5" xfId="744"/>
    <cellStyle name="20% - Accent2 45 4" xfId="745"/>
    <cellStyle name="20% - Accent2 45 4 2" xfId="746"/>
    <cellStyle name="20% - Accent2 45 4 2 2" xfId="747"/>
    <cellStyle name="20% - Accent2 45 4 3" xfId="748"/>
    <cellStyle name="20% - Accent2 45 5" xfId="749"/>
    <cellStyle name="20% - Accent2 45 5 2" xfId="750"/>
    <cellStyle name="20% - Accent2 45 6" xfId="751"/>
    <cellStyle name="20% - Accent2 45 6 2" xfId="752"/>
    <cellStyle name="20% - Accent2 45 7" xfId="753"/>
    <cellStyle name="20% - Accent2 45 7 2" xfId="754"/>
    <cellStyle name="20% - Accent2 45 8" xfId="755"/>
    <cellStyle name="20% - Accent2 5" xfId="756"/>
    <cellStyle name="20% - Accent2 6" xfId="757"/>
    <cellStyle name="20% - Accent2 7" xfId="758"/>
    <cellStyle name="20% - Accent2 8" xfId="759"/>
    <cellStyle name="20% - Accent2 9" xfId="760"/>
    <cellStyle name="20% - Accent3 10" xfId="761"/>
    <cellStyle name="20% - Accent3 11" xfId="762"/>
    <cellStyle name="20% - Accent3 12" xfId="763"/>
    <cellStyle name="20% - Accent3 13" xfId="764"/>
    <cellStyle name="20% - Accent3 14" xfId="765"/>
    <cellStyle name="20% - Accent3 15" xfId="766"/>
    <cellStyle name="20% - Accent3 16" xfId="767"/>
    <cellStyle name="20% - Accent3 17" xfId="768"/>
    <cellStyle name="20% - Accent3 18" xfId="769"/>
    <cellStyle name="20% - Accent3 19" xfId="770"/>
    <cellStyle name="20% - Accent3 2" xfId="771"/>
    <cellStyle name="20% - Accent3 2 2" xfId="772"/>
    <cellStyle name="20% - Accent3 2 2 2" xfId="773"/>
    <cellStyle name="20% - Accent3 2 2 2 2" xfId="774"/>
    <cellStyle name="20% - Accent3 2 2 2 2 2" xfId="775"/>
    <cellStyle name="20% - Accent3 2 2 3" xfId="776"/>
    <cellStyle name="20% - Accent3 2 2 3 2" xfId="777"/>
    <cellStyle name="20% - Accent3 2 3" xfId="778"/>
    <cellStyle name="20% - Accent3 2 3 2" xfId="779"/>
    <cellStyle name="20% - Accent3 2 3 2 2" xfId="780"/>
    <cellStyle name="20% - Accent3 2 4" xfId="781"/>
    <cellStyle name="20% - Accent3 2 4 2" xfId="782"/>
    <cellStyle name="20% - Accent3 2 4 2 2" xfId="783"/>
    <cellStyle name="20% - Accent3 2_Account balances revised" xfId="784"/>
    <cellStyle name="20% - Accent3 20" xfId="785"/>
    <cellStyle name="20% - Accent3 21" xfId="786"/>
    <cellStyle name="20% - Accent3 22" xfId="787"/>
    <cellStyle name="20% - Accent3 23" xfId="788"/>
    <cellStyle name="20% - Accent3 24" xfId="789"/>
    <cellStyle name="20% - Accent3 25" xfId="790"/>
    <cellStyle name="20% - Accent3 26" xfId="791"/>
    <cellStyle name="20% - Accent3 27" xfId="792"/>
    <cellStyle name="20% - Accent3 28" xfId="793"/>
    <cellStyle name="20% - Accent3 29" xfId="794"/>
    <cellStyle name="20% - Accent3 3" xfId="795"/>
    <cellStyle name="20% - Accent3 30" xfId="796"/>
    <cellStyle name="20% - Accent3 31" xfId="797"/>
    <cellStyle name="20% - Accent3 32" xfId="798"/>
    <cellStyle name="20% - Accent3 33" xfId="799"/>
    <cellStyle name="20% - Accent3 34" xfId="800"/>
    <cellStyle name="20% - Accent3 35" xfId="801"/>
    <cellStyle name="20% - Accent3 36" xfId="802"/>
    <cellStyle name="20% - Accent3 37" xfId="803"/>
    <cellStyle name="20% - Accent3 38" xfId="804"/>
    <cellStyle name="20% - Accent3 39" xfId="805"/>
    <cellStyle name="20% - Accent3 4" xfId="806"/>
    <cellStyle name="20% - Accent3 40" xfId="807"/>
    <cellStyle name="20% - Accent3 41" xfId="808"/>
    <cellStyle name="20% - Accent3 42" xfId="809"/>
    <cellStyle name="20% - Accent3 42 2" xfId="810"/>
    <cellStyle name="20% - Accent3 42 2 2" xfId="811"/>
    <cellStyle name="20% - Accent3 42 2 2 2" xfId="812"/>
    <cellStyle name="20% - Accent3 42 2 2 2 2" xfId="813"/>
    <cellStyle name="20% - Accent3 42 2 2 2 2 2" xfId="814"/>
    <cellStyle name="20% - Accent3 42 2 2 2 3" xfId="815"/>
    <cellStyle name="20% - Accent3 42 2 2 3" xfId="816"/>
    <cellStyle name="20% - Accent3 42 2 2 3 2" xfId="817"/>
    <cellStyle name="20% - Accent3 42 2 2 4" xfId="818"/>
    <cellStyle name="20% - Accent3 42 2 2 4 2" xfId="819"/>
    <cellStyle name="20% - Accent3 42 2 2 5" xfId="820"/>
    <cellStyle name="20% - Accent3 42 2 3" xfId="821"/>
    <cellStyle name="20% - Accent3 42 2 3 2" xfId="822"/>
    <cellStyle name="20% - Accent3 42 2 3 2 2" xfId="823"/>
    <cellStyle name="20% - Accent3 42 2 3 3" xfId="824"/>
    <cellStyle name="20% - Accent3 42 2 4" xfId="825"/>
    <cellStyle name="20% - Accent3 42 2 4 2" xfId="826"/>
    <cellStyle name="20% - Accent3 42 2 5" xfId="827"/>
    <cellStyle name="20% - Accent3 42 2 5 2" xfId="828"/>
    <cellStyle name="20% - Accent3 42 2 6" xfId="829"/>
    <cellStyle name="20% - Accent3 42 2 6 2" xfId="830"/>
    <cellStyle name="20% - Accent3 42 2 7" xfId="831"/>
    <cellStyle name="20% - Accent3 42 3" xfId="832"/>
    <cellStyle name="20% - Accent3 42 3 2" xfId="833"/>
    <cellStyle name="20% - Accent3 42 3 2 2" xfId="834"/>
    <cellStyle name="20% - Accent3 42 3 2 2 2" xfId="835"/>
    <cellStyle name="20% - Accent3 42 3 2 3" xfId="836"/>
    <cellStyle name="20% - Accent3 42 3 3" xfId="837"/>
    <cellStyle name="20% - Accent3 42 3 3 2" xfId="838"/>
    <cellStyle name="20% - Accent3 42 3 4" xfId="839"/>
    <cellStyle name="20% - Accent3 42 3 4 2" xfId="840"/>
    <cellStyle name="20% - Accent3 42 3 5" xfId="841"/>
    <cellStyle name="20% - Accent3 42 4" xfId="842"/>
    <cellStyle name="20% - Accent3 42 4 2" xfId="843"/>
    <cellStyle name="20% - Accent3 42 4 2 2" xfId="844"/>
    <cellStyle name="20% - Accent3 42 4 3" xfId="845"/>
    <cellStyle name="20% - Accent3 42 5" xfId="846"/>
    <cellStyle name="20% - Accent3 42 5 2" xfId="847"/>
    <cellStyle name="20% - Accent3 42 6" xfId="848"/>
    <cellStyle name="20% - Accent3 42 6 2" xfId="849"/>
    <cellStyle name="20% - Accent3 42 7" xfId="850"/>
    <cellStyle name="20% - Accent3 42 7 2" xfId="851"/>
    <cellStyle name="20% - Accent3 42 8" xfId="852"/>
    <cellStyle name="20% - Accent3 43" xfId="853"/>
    <cellStyle name="20% - Accent3 43 2" xfId="854"/>
    <cellStyle name="20% - Accent3 43 2 2" xfId="855"/>
    <cellStyle name="20% - Accent3 43 2 2 2" xfId="856"/>
    <cellStyle name="20% - Accent3 43 2 2 2 2" xfId="857"/>
    <cellStyle name="20% - Accent3 43 2 2 2 2 2" xfId="858"/>
    <cellStyle name="20% - Accent3 43 2 2 2 3" xfId="859"/>
    <cellStyle name="20% - Accent3 43 2 2 3" xfId="860"/>
    <cellStyle name="20% - Accent3 43 2 2 3 2" xfId="861"/>
    <cellStyle name="20% - Accent3 43 2 2 4" xfId="862"/>
    <cellStyle name="20% - Accent3 43 2 2 4 2" xfId="863"/>
    <cellStyle name="20% - Accent3 43 2 2 5" xfId="864"/>
    <cellStyle name="20% - Accent3 43 2 3" xfId="865"/>
    <cellStyle name="20% - Accent3 43 2 3 2" xfId="866"/>
    <cellStyle name="20% - Accent3 43 2 3 2 2" xfId="867"/>
    <cellStyle name="20% - Accent3 43 2 3 3" xfId="868"/>
    <cellStyle name="20% - Accent3 43 2 4" xfId="869"/>
    <cellStyle name="20% - Accent3 43 2 4 2" xfId="870"/>
    <cellStyle name="20% - Accent3 43 2 5" xfId="871"/>
    <cellStyle name="20% - Accent3 43 2 5 2" xfId="872"/>
    <cellStyle name="20% - Accent3 43 2 6" xfId="873"/>
    <cellStyle name="20% - Accent3 43 2 6 2" xfId="874"/>
    <cellStyle name="20% - Accent3 43 2 7" xfId="875"/>
    <cellStyle name="20% - Accent3 43 3" xfId="876"/>
    <cellStyle name="20% - Accent3 43 3 2" xfId="877"/>
    <cellStyle name="20% - Accent3 43 3 2 2" xfId="878"/>
    <cellStyle name="20% - Accent3 43 3 2 2 2" xfId="879"/>
    <cellStyle name="20% - Accent3 43 3 2 3" xfId="880"/>
    <cellStyle name="20% - Accent3 43 3 3" xfId="881"/>
    <cellStyle name="20% - Accent3 43 3 3 2" xfId="882"/>
    <cellStyle name="20% - Accent3 43 3 4" xfId="883"/>
    <cellStyle name="20% - Accent3 43 3 4 2" xfId="884"/>
    <cellStyle name="20% - Accent3 43 3 5" xfId="885"/>
    <cellStyle name="20% - Accent3 43 4" xfId="886"/>
    <cellStyle name="20% - Accent3 43 4 2" xfId="887"/>
    <cellStyle name="20% - Accent3 43 4 2 2" xfId="888"/>
    <cellStyle name="20% - Accent3 43 4 3" xfId="889"/>
    <cellStyle name="20% - Accent3 43 5" xfId="890"/>
    <cellStyle name="20% - Accent3 43 5 2" xfId="891"/>
    <cellStyle name="20% - Accent3 43 6" xfId="892"/>
    <cellStyle name="20% - Accent3 43 6 2" xfId="893"/>
    <cellStyle name="20% - Accent3 43 7" xfId="894"/>
    <cellStyle name="20% - Accent3 43 7 2" xfId="895"/>
    <cellStyle name="20% - Accent3 43 8" xfId="896"/>
    <cellStyle name="20% - Accent3 44" xfId="897"/>
    <cellStyle name="20% - Accent3 44 2" xfId="898"/>
    <cellStyle name="20% - Accent3 44 2 2" xfId="899"/>
    <cellStyle name="20% - Accent3 44 2 2 2" xfId="900"/>
    <cellStyle name="20% - Accent3 44 2 2 2 2" xfId="901"/>
    <cellStyle name="20% - Accent3 44 2 2 2 2 2" xfId="902"/>
    <cellStyle name="20% - Accent3 44 2 2 2 3" xfId="903"/>
    <cellStyle name="20% - Accent3 44 2 2 3" xfId="904"/>
    <cellStyle name="20% - Accent3 44 2 2 3 2" xfId="905"/>
    <cellStyle name="20% - Accent3 44 2 2 4" xfId="906"/>
    <cellStyle name="20% - Accent3 44 2 2 4 2" xfId="907"/>
    <cellStyle name="20% - Accent3 44 2 2 5" xfId="908"/>
    <cellStyle name="20% - Accent3 44 2 3" xfId="909"/>
    <cellStyle name="20% - Accent3 44 2 3 2" xfId="910"/>
    <cellStyle name="20% - Accent3 44 2 3 2 2" xfId="911"/>
    <cellStyle name="20% - Accent3 44 2 3 3" xfId="912"/>
    <cellStyle name="20% - Accent3 44 2 4" xfId="913"/>
    <cellStyle name="20% - Accent3 44 2 4 2" xfId="914"/>
    <cellStyle name="20% - Accent3 44 2 5" xfId="915"/>
    <cellStyle name="20% - Accent3 44 2 5 2" xfId="916"/>
    <cellStyle name="20% - Accent3 44 2 6" xfId="917"/>
    <cellStyle name="20% - Accent3 44 2 6 2" xfId="918"/>
    <cellStyle name="20% - Accent3 44 2 7" xfId="919"/>
    <cellStyle name="20% - Accent3 44 3" xfId="920"/>
    <cellStyle name="20% - Accent3 44 3 2" xfId="921"/>
    <cellStyle name="20% - Accent3 44 3 2 2" xfId="922"/>
    <cellStyle name="20% - Accent3 44 3 2 2 2" xfId="923"/>
    <cellStyle name="20% - Accent3 44 3 2 3" xfId="924"/>
    <cellStyle name="20% - Accent3 44 3 3" xfId="925"/>
    <cellStyle name="20% - Accent3 44 3 3 2" xfId="926"/>
    <cellStyle name="20% - Accent3 44 3 4" xfId="927"/>
    <cellStyle name="20% - Accent3 44 3 4 2" xfId="928"/>
    <cellStyle name="20% - Accent3 44 3 5" xfId="929"/>
    <cellStyle name="20% - Accent3 44 4" xfId="930"/>
    <cellStyle name="20% - Accent3 44 4 2" xfId="931"/>
    <cellStyle name="20% - Accent3 44 4 2 2" xfId="932"/>
    <cellStyle name="20% - Accent3 44 4 3" xfId="933"/>
    <cellStyle name="20% - Accent3 44 5" xfId="934"/>
    <cellStyle name="20% - Accent3 44 5 2" xfId="935"/>
    <cellStyle name="20% - Accent3 44 6" xfId="936"/>
    <cellStyle name="20% - Accent3 44 6 2" xfId="937"/>
    <cellStyle name="20% - Accent3 44 7" xfId="938"/>
    <cellStyle name="20% - Accent3 44 7 2" xfId="939"/>
    <cellStyle name="20% - Accent3 44 8" xfId="940"/>
    <cellStyle name="20% - Accent3 45" xfId="941"/>
    <cellStyle name="20% - Accent3 45 2" xfId="942"/>
    <cellStyle name="20% - Accent3 45 2 2" xfId="943"/>
    <cellStyle name="20% - Accent3 45 2 2 2" xfId="944"/>
    <cellStyle name="20% - Accent3 45 2 2 2 2" xfId="945"/>
    <cellStyle name="20% - Accent3 45 2 2 2 2 2" xfId="946"/>
    <cellStyle name="20% - Accent3 45 2 2 2 3" xfId="947"/>
    <cellStyle name="20% - Accent3 45 2 2 3" xfId="948"/>
    <cellStyle name="20% - Accent3 45 2 2 3 2" xfId="949"/>
    <cellStyle name="20% - Accent3 45 2 2 4" xfId="950"/>
    <cellStyle name="20% - Accent3 45 2 2 4 2" xfId="951"/>
    <cellStyle name="20% - Accent3 45 2 2 5" xfId="952"/>
    <cellStyle name="20% - Accent3 45 2 3" xfId="953"/>
    <cellStyle name="20% - Accent3 45 2 3 2" xfId="954"/>
    <cellStyle name="20% - Accent3 45 2 3 2 2" xfId="955"/>
    <cellStyle name="20% - Accent3 45 2 3 3" xfId="956"/>
    <cellStyle name="20% - Accent3 45 2 4" xfId="957"/>
    <cellStyle name="20% - Accent3 45 2 4 2" xfId="958"/>
    <cellStyle name="20% - Accent3 45 2 5" xfId="959"/>
    <cellStyle name="20% - Accent3 45 2 5 2" xfId="960"/>
    <cellStyle name="20% - Accent3 45 2 6" xfId="961"/>
    <cellStyle name="20% - Accent3 45 2 6 2" xfId="962"/>
    <cellStyle name="20% - Accent3 45 2 7" xfId="963"/>
    <cellStyle name="20% - Accent3 45 3" xfId="964"/>
    <cellStyle name="20% - Accent3 45 3 2" xfId="965"/>
    <cellStyle name="20% - Accent3 45 3 2 2" xfId="966"/>
    <cellStyle name="20% - Accent3 45 3 2 2 2" xfId="967"/>
    <cellStyle name="20% - Accent3 45 3 2 3" xfId="968"/>
    <cellStyle name="20% - Accent3 45 3 3" xfId="969"/>
    <cellStyle name="20% - Accent3 45 3 3 2" xfId="970"/>
    <cellStyle name="20% - Accent3 45 3 4" xfId="971"/>
    <cellStyle name="20% - Accent3 45 3 4 2" xfId="972"/>
    <cellStyle name="20% - Accent3 45 3 5" xfId="973"/>
    <cellStyle name="20% - Accent3 45 4" xfId="974"/>
    <cellStyle name="20% - Accent3 45 4 2" xfId="975"/>
    <cellStyle name="20% - Accent3 45 4 2 2" xfId="976"/>
    <cellStyle name="20% - Accent3 45 4 3" xfId="977"/>
    <cellStyle name="20% - Accent3 45 5" xfId="978"/>
    <cellStyle name="20% - Accent3 45 5 2" xfId="979"/>
    <cellStyle name="20% - Accent3 45 6" xfId="980"/>
    <cellStyle name="20% - Accent3 45 6 2" xfId="981"/>
    <cellStyle name="20% - Accent3 45 7" xfId="982"/>
    <cellStyle name="20% - Accent3 45 7 2" xfId="983"/>
    <cellStyle name="20% - Accent3 45 8" xfId="984"/>
    <cellStyle name="20% - Accent3 5" xfId="985"/>
    <cellStyle name="20% - Accent3 6" xfId="986"/>
    <cellStyle name="20% - Accent3 7" xfId="987"/>
    <cellStyle name="20% - Accent3 8" xfId="988"/>
    <cellStyle name="20% - Accent3 9" xfId="989"/>
    <cellStyle name="20% - Accent4 10" xfId="990"/>
    <cellStyle name="20% - Accent4 11" xfId="991"/>
    <cellStyle name="20% - Accent4 12" xfId="992"/>
    <cellStyle name="20% - Accent4 13" xfId="993"/>
    <cellStyle name="20% - Accent4 14" xfId="994"/>
    <cellStyle name="20% - Accent4 15" xfId="995"/>
    <cellStyle name="20% - Accent4 16" xfId="996"/>
    <cellStyle name="20% - Accent4 17" xfId="997"/>
    <cellStyle name="20% - Accent4 18" xfId="998"/>
    <cellStyle name="20% - Accent4 19" xfId="999"/>
    <cellStyle name="20% - Accent4 2" xfId="1000"/>
    <cellStyle name="20% - Accent4 2 2" xfId="1001"/>
    <cellStyle name="20% - Accent4 2 2 2" xfId="1002"/>
    <cellStyle name="20% - Accent4 2 2 2 2" xfId="1003"/>
    <cellStyle name="20% - Accent4 2 2 2 2 2" xfId="1004"/>
    <cellStyle name="20% - Accent4 2 2 3" xfId="1005"/>
    <cellStyle name="20% - Accent4 2 2 3 2" xfId="1006"/>
    <cellStyle name="20% - Accent4 2 3" xfId="1007"/>
    <cellStyle name="20% - Accent4 2 3 2" xfId="1008"/>
    <cellStyle name="20% - Accent4 2 3 2 2" xfId="1009"/>
    <cellStyle name="20% - Accent4 2 4" xfId="1010"/>
    <cellStyle name="20% - Accent4 2 4 2" xfId="1011"/>
    <cellStyle name="20% - Accent4 2 4 2 2" xfId="1012"/>
    <cellStyle name="20% - Accent4 2_Account balances revised" xfId="1013"/>
    <cellStyle name="20% - Accent4 20" xfId="1014"/>
    <cellStyle name="20% - Accent4 21" xfId="1015"/>
    <cellStyle name="20% - Accent4 22" xfId="1016"/>
    <cellStyle name="20% - Accent4 23" xfId="1017"/>
    <cellStyle name="20% - Accent4 24" xfId="1018"/>
    <cellStyle name="20% - Accent4 25" xfId="1019"/>
    <cellStyle name="20% - Accent4 26" xfId="1020"/>
    <cellStyle name="20% - Accent4 27" xfId="1021"/>
    <cellStyle name="20% - Accent4 28" xfId="1022"/>
    <cellStyle name="20% - Accent4 29" xfId="1023"/>
    <cellStyle name="20% - Accent4 3" xfId="1024"/>
    <cellStyle name="20% - Accent4 30" xfId="1025"/>
    <cellStyle name="20% - Accent4 31" xfId="1026"/>
    <cellStyle name="20% - Accent4 32" xfId="1027"/>
    <cellStyle name="20% - Accent4 33" xfId="1028"/>
    <cellStyle name="20% - Accent4 34" xfId="1029"/>
    <cellStyle name="20% - Accent4 35" xfId="1030"/>
    <cellStyle name="20% - Accent4 36" xfId="1031"/>
    <cellStyle name="20% - Accent4 37" xfId="1032"/>
    <cellStyle name="20% - Accent4 38" xfId="1033"/>
    <cellStyle name="20% - Accent4 39" xfId="1034"/>
    <cellStyle name="20% - Accent4 4" xfId="1035"/>
    <cellStyle name="20% - Accent4 40" xfId="1036"/>
    <cellStyle name="20% - Accent4 41" xfId="1037"/>
    <cellStyle name="20% - Accent4 42" xfId="1038"/>
    <cellStyle name="20% - Accent4 42 2" xfId="1039"/>
    <cellStyle name="20% - Accent4 42 2 2" xfId="1040"/>
    <cellStyle name="20% - Accent4 42 2 2 2" xfId="1041"/>
    <cellStyle name="20% - Accent4 42 2 2 2 2" xfId="1042"/>
    <cellStyle name="20% - Accent4 42 2 2 2 2 2" xfId="1043"/>
    <cellStyle name="20% - Accent4 42 2 2 2 3" xfId="1044"/>
    <cellStyle name="20% - Accent4 42 2 2 3" xfId="1045"/>
    <cellStyle name="20% - Accent4 42 2 2 3 2" xfId="1046"/>
    <cellStyle name="20% - Accent4 42 2 2 4" xfId="1047"/>
    <cellStyle name="20% - Accent4 42 2 2 4 2" xfId="1048"/>
    <cellStyle name="20% - Accent4 42 2 2 5" xfId="1049"/>
    <cellStyle name="20% - Accent4 42 2 3" xfId="1050"/>
    <cellStyle name="20% - Accent4 42 2 3 2" xfId="1051"/>
    <cellStyle name="20% - Accent4 42 2 3 2 2" xfId="1052"/>
    <cellStyle name="20% - Accent4 42 2 3 3" xfId="1053"/>
    <cellStyle name="20% - Accent4 42 2 4" xfId="1054"/>
    <cellStyle name="20% - Accent4 42 2 4 2" xfId="1055"/>
    <cellStyle name="20% - Accent4 42 2 5" xfId="1056"/>
    <cellStyle name="20% - Accent4 42 2 5 2" xfId="1057"/>
    <cellStyle name="20% - Accent4 42 2 6" xfId="1058"/>
    <cellStyle name="20% - Accent4 42 2 6 2" xfId="1059"/>
    <cellStyle name="20% - Accent4 42 2 7" xfId="1060"/>
    <cellStyle name="20% - Accent4 42 3" xfId="1061"/>
    <cellStyle name="20% - Accent4 42 3 2" xfId="1062"/>
    <cellStyle name="20% - Accent4 42 3 2 2" xfId="1063"/>
    <cellStyle name="20% - Accent4 42 3 2 2 2" xfId="1064"/>
    <cellStyle name="20% - Accent4 42 3 2 3" xfId="1065"/>
    <cellStyle name="20% - Accent4 42 3 3" xfId="1066"/>
    <cellStyle name="20% - Accent4 42 3 3 2" xfId="1067"/>
    <cellStyle name="20% - Accent4 42 3 4" xfId="1068"/>
    <cellStyle name="20% - Accent4 42 3 4 2" xfId="1069"/>
    <cellStyle name="20% - Accent4 42 3 5" xfId="1070"/>
    <cellStyle name="20% - Accent4 42 4" xfId="1071"/>
    <cellStyle name="20% - Accent4 42 4 2" xfId="1072"/>
    <cellStyle name="20% - Accent4 42 4 2 2" xfId="1073"/>
    <cellStyle name="20% - Accent4 42 4 3" xfId="1074"/>
    <cellStyle name="20% - Accent4 42 5" xfId="1075"/>
    <cellStyle name="20% - Accent4 42 5 2" xfId="1076"/>
    <cellStyle name="20% - Accent4 42 6" xfId="1077"/>
    <cellStyle name="20% - Accent4 42 6 2" xfId="1078"/>
    <cellStyle name="20% - Accent4 42 7" xfId="1079"/>
    <cellStyle name="20% - Accent4 42 7 2" xfId="1080"/>
    <cellStyle name="20% - Accent4 42 8" xfId="1081"/>
    <cellStyle name="20% - Accent4 43" xfId="1082"/>
    <cellStyle name="20% - Accent4 43 2" xfId="1083"/>
    <cellStyle name="20% - Accent4 43 2 2" xfId="1084"/>
    <cellStyle name="20% - Accent4 43 2 2 2" xfId="1085"/>
    <cellStyle name="20% - Accent4 43 2 2 2 2" xfId="1086"/>
    <cellStyle name="20% - Accent4 43 2 2 2 2 2" xfId="1087"/>
    <cellStyle name="20% - Accent4 43 2 2 2 3" xfId="1088"/>
    <cellStyle name="20% - Accent4 43 2 2 3" xfId="1089"/>
    <cellStyle name="20% - Accent4 43 2 2 3 2" xfId="1090"/>
    <cellStyle name="20% - Accent4 43 2 2 4" xfId="1091"/>
    <cellStyle name="20% - Accent4 43 2 2 4 2" xfId="1092"/>
    <cellStyle name="20% - Accent4 43 2 2 5" xfId="1093"/>
    <cellStyle name="20% - Accent4 43 2 3" xfId="1094"/>
    <cellStyle name="20% - Accent4 43 2 3 2" xfId="1095"/>
    <cellStyle name="20% - Accent4 43 2 3 2 2" xfId="1096"/>
    <cellStyle name="20% - Accent4 43 2 3 3" xfId="1097"/>
    <cellStyle name="20% - Accent4 43 2 4" xfId="1098"/>
    <cellStyle name="20% - Accent4 43 2 4 2" xfId="1099"/>
    <cellStyle name="20% - Accent4 43 2 5" xfId="1100"/>
    <cellStyle name="20% - Accent4 43 2 5 2" xfId="1101"/>
    <cellStyle name="20% - Accent4 43 2 6" xfId="1102"/>
    <cellStyle name="20% - Accent4 43 2 6 2" xfId="1103"/>
    <cellStyle name="20% - Accent4 43 2 7" xfId="1104"/>
    <cellStyle name="20% - Accent4 43 3" xfId="1105"/>
    <cellStyle name="20% - Accent4 43 3 2" xfId="1106"/>
    <cellStyle name="20% - Accent4 43 3 2 2" xfId="1107"/>
    <cellStyle name="20% - Accent4 43 3 2 2 2" xfId="1108"/>
    <cellStyle name="20% - Accent4 43 3 2 3" xfId="1109"/>
    <cellStyle name="20% - Accent4 43 3 3" xfId="1110"/>
    <cellStyle name="20% - Accent4 43 3 3 2" xfId="1111"/>
    <cellStyle name="20% - Accent4 43 3 4" xfId="1112"/>
    <cellStyle name="20% - Accent4 43 3 4 2" xfId="1113"/>
    <cellStyle name="20% - Accent4 43 3 5" xfId="1114"/>
    <cellStyle name="20% - Accent4 43 4" xfId="1115"/>
    <cellStyle name="20% - Accent4 43 4 2" xfId="1116"/>
    <cellStyle name="20% - Accent4 43 4 2 2" xfId="1117"/>
    <cellStyle name="20% - Accent4 43 4 3" xfId="1118"/>
    <cellStyle name="20% - Accent4 43 5" xfId="1119"/>
    <cellStyle name="20% - Accent4 43 5 2" xfId="1120"/>
    <cellStyle name="20% - Accent4 43 6" xfId="1121"/>
    <cellStyle name="20% - Accent4 43 6 2" xfId="1122"/>
    <cellStyle name="20% - Accent4 43 7" xfId="1123"/>
    <cellStyle name="20% - Accent4 43 7 2" xfId="1124"/>
    <cellStyle name="20% - Accent4 43 8" xfId="1125"/>
    <cellStyle name="20% - Accent4 44" xfId="1126"/>
    <cellStyle name="20% - Accent4 44 2" xfId="1127"/>
    <cellStyle name="20% - Accent4 44 2 2" xfId="1128"/>
    <cellStyle name="20% - Accent4 44 2 2 2" xfId="1129"/>
    <cellStyle name="20% - Accent4 44 2 2 2 2" xfId="1130"/>
    <cellStyle name="20% - Accent4 44 2 2 2 2 2" xfId="1131"/>
    <cellStyle name="20% - Accent4 44 2 2 2 3" xfId="1132"/>
    <cellStyle name="20% - Accent4 44 2 2 3" xfId="1133"/>
    <cellStyle name="20% - Accent4 44 2 2 3 2" xfId="1134"/>
    <cellStyle name="20% - Accent4 44 2 2 4" xfId="1135"/>
    <cellStyle name="20% - Accent4 44 2 2 4 2" xfId="1136"/>
    <cellStyle name="20% - Accent4 44 2 2 5" xfId="1137"/>
    <cellStyle name="20% - Accent4 44 2 3" xfId="1138"/>
    <cellStyle name="20% - Accent4 44 2 3 2" xfId="1139"/>
    <cellStyle name="20% - Accent4 44 2 3 2 2" xfId="1140"/>
    <cellStyle name="20% - Accent4 44 2 3 3" xfId="1141"/>
    <cellStyle name="20% - Accent4 44 2 4" xfId="1142"/>
    <cellStyle name="20% - Accent4 44 2 4 2" xfId="1143"/>
    <cellStyle name="20% - Accent4 44 2 5" xfId="1144"/>
    <cellStyle name="20% - Accent4 44 2 5 2" xfId="1145"/>
    <cellStyle name="20% - Accent4 44 2 6" xfId="1146"/>
    <cellStyle name="20% - Accent4 44 2 6 2" xfId="1147"/>
    <cellStyle name="20% - Accent4 44 2 7" xfId="1148"/>
    <cellStyle name="20% - Accent4 44 3" xfId="1149"/>
    <cellStyle name="20% - Accent4 44 3 2" xfId="1150"/>
    <cellStyle name="20% - Accent4 44 3 2 2" xfId="1151"/>
    <cellStyle name="20% - Accent4 44 3 2 2 2" xfId="1152"/>
    <cellStyle name="20% - Accent4 44 3 2 3" xfId="1153"/>
    <cellStyle name="20% - Accent4 44 3 3" xfId="1154"/>
    <cellStyle name="20% - Accent4 44 3 3 2" xfId="1155"/>
    <cellStyle name="20% - Accent4 44 3 4" xfId="1156"/>
    <cellStyle name="20% - Accent4 44 3 4 2" xfId="1157"/>
    <cellStyle name="20% - Accent4 44 3 5" xfId="1158"/>
    <cellStyle name="20% - Accent4 44 4" xfId="1159"/>
    <cellStyle name="20% - Accent4 44 4 2" xfId="1160"/>
    <cellStyle name="20% - Accent4 44 4 2 2" xfId="1161"/>
    <cellStyle name="20% - Accent4 44 4 3" xfId="1162"/>
    <cellStyle name="20% - Accent4 44 5" xfId="1163"/>
    <cellStyle name="20% - Accent4 44 5 2" xfId="1164"/>
    <cellStyle name="20% - Accent4 44 6" xfId="1165"/>
    <cellStyle name="20% - Accent4 44 6 2" xfId="1166"/>
    <cellStyle name="20% - Accent4 44 7" xfId="1167"/>
    <cellStyle name="20% - Accent4 44 7 2" xfId="1168"/>
    <cellStyle name="20% - Accent4 44 8" xfId="1169"/>
    <cellStyle name="20% - Accent4 45" xfId="1170"/>
    <cellStyle name="20% - Accent4 45 2" xfId="1171"/>
    <cellStyle name="20% - Accent4 45 2 2" xfId="1172"/>
    <cellStyle name="20% - Accent4 45 2 2 2" xfId="1173"/>
    <cellStyle name="20% - Accent4 45 2 2 2 2" xfId="1174"/>
    <cellStyle name="20% - Accent4 45 2 2 2 2 2" xfId="1175"/>
    <cellStyle name="20% - Accent4 45 2 2 2 3" xfId="1176"/>
    <cellStyle name="20% - Accent4 45 2 2 3" xfId="1177"/>
    <cellStyle name="20% - Accent4 45 2 2 3 2" xfId="1178"/>
    <cellStyle name="20% - Accent4 45 2 2 4" xfId="1179"/>
    <cellStyle name="20% - Accent4 45 2 2 4 2" xfId="1180"/>
    <cellStyle name="20% - Accent4 45 2 2 5" xfId="1181"/>
    <cellStyle name="20% - Accent4 45 2 3" xfId="1182"/>
    <cellStyle name="20% - Accent4 45 2 3 2" xfId="1183"/>
    <cellStyle name="20% - Accent4 45 2 3 2 2" xfId="1184"/>
    <cellStyle name="20% - Accent4 45 2 3 3" xfId="1185"/>
    <cellStyle name="20% - Accent4 45 2 4" xfId="1186"/>
    <cellStyle name="20% - Accent4 45 2 4 2" xfId="1187"/>
    <cellStyle name="20% - Accent4 45 2 5" xfId="1188"/>
    <cellStyle name="20% - Accent4 45 2 5 2" xfId="1189"/>
    <cellStyle name="20% - Accent4 45 2 6" xfId="1190"/>
    <cellStyle name="20% - Accent4 45 2 6 2" xfId="1191"/>
    <cellStyle name="20% - Accent4 45 2 7" xfId="1192"/>
    <cellStyle name="20% - Accent4 45 3" xfId="1193"/>
    <cellStyle name="20% - Accent4 45 3 2" xfId="1194"/>
    <cellStyle name="20% - Accent4 45 3 2 2" xfId="1195"/>
    <cellStyle name="20% - Accent4 45 3 2 2 2" xfId="1196"/>
    <cellStyle name="20% - Accent4 45 3 2 3" xfId="1197"/>
    <cellStyle name="20% - Accent4 45 3 3" xfId="1198"/>
    <cellStyle name="20% - Accent4 45 3 3 2" xfId="1199"/>
    <cellStyle name="20% - Accent4 45 3 4" xfId="1200"/>
    <cellStyle name="20% - Accent4 45 3 4 2" xfId="1201"/>
    <cellStyle name="20% - Accent4 45 3 5" xfId="1202"/>
    <cellStyle name="20% - Accent4 45 4" xfId="1203"/>
    <cellStyle name="20% - Accent4 45 4 2" xfId="1204"/>
    <cellStyle name="20% - Accent4 45 4 2 2" xfId="1205"/>
    <cellStyle name="20% - Accent4 45 4 3" xfId="1206"/>
    <cellStyle name="20% - Accent4 45 5" xfId="1207"/>
    <cellStyle name="20% - Accent4 45 5 2" xfId="1208"/>
    <cellStyle name="20% - Accent4 45 6" xfId="1209"/>
    <cellStyle name="20% - Accent4 45 6 2" xfId="1210"/>
    <cellStyle name="20% - Accent4 45 7" xfId="1211"/>
    <cellStyle name="20% - Accent4 45 7 2" xfId="1212"/>
    <cellStyle name="20% - Accent4 45 8" xfId="1213"/>
    <cellStyle name="20% - Accent4 5" xfId="1214"/>
    <cellStyle name="20% - Accent4 6" xfId="1215"/>
    <cellStyle name="20% - Accent4 7" xfId="1216"/>
    <cellStyle name="20% - Accent4 8" xfId="1217"/>
    <cellStyle name="20% - Accent4 9" xfId="1218"/>
    <cellStyle name="20% - Accent5 10" xfId="1219"/>
    <cellStyle name="20% - Accent5 11" xfId="1220"/>
    <cellStyle name="20% - Accent5 12" xfId="1221"/>
    <cellStyle name="20% - Accent5 13" xfId="1222"/>
    <cellStyle name="20% - Accent5 14" xfId="1223"/>
    <cellStyle name="20% - Accent5 15" xfId="1224"/>
    <cellStyle name="20% - Accent5 16" xfId="1225"/>
    <cellStyle name="20% - Accent5 17" xfId="1226"/>
    <cellStyle name="20% - Accent5 18" xfId="1227"/>
    <cellStyle name="20% - Accent5 19" xfId="1228"/>
    <cellStyle name="20% - Accent5 2" xfId="1229"/>
    <cellStyle name="20% - Accent5 2 2" xfId="1230"/>
    <cellStyle name="20% - Accent5 2 2 2" xfId="1231"/>
    <cellStyle name="20% - Accent5 2 2 2 2" xfId="1232"/>
    <cellStyle name="20% - Accent5 2 3" xfId="1233"/>
    <cellStyle name="20% - Accent5 2 3 2" xfId="1234"/>
    <cellStyle name="20% - Accent5 2 3 2 2" xfId="1235"/>
    <cellStyle name="20% - Accent5 20" xfId="1236"/>
    <cellStyle name="20% - Accent5 21" xfId="1237"/>
    <cellStyle name="20% - Accent5 22" xfId="1238"/>
    <cellStyle name="20% - Accent5 23" xfId="1239"/>
    <cellStyle name="20% - Accent5 24" xfId="1240"/>
    <cellStyle name="20% - Accent5 25" xfId="1241"/>
    <cellStyle name="20% - Accent5 26" xfId="1242"/>
    <cellStyle name="20% - Accent5 27" xfId="1243"/>
    <cellStyle name="20% - Accent5 28" xfId="1244"/>
    <cellStyle name="20% - Accent5 29" xfId="1245"/>
    <cellStyle name="20% - Accent5 3" xfId="1246"/>
    <cellStyle name="20% - Accent5 3 2" xfId="1247"/>
    <cellStyle name="20% - Accent5 3 3" xfId="1248"/>
    <cellStyle name="20% - Accent5 3 3 2" xfId="1249"/>
    <cellStyle name="20% - Accent5 30" xfId="1250"/>
    <cellStyle name="20% - Accent5 31" xfId="1251"/>
    <cellStyle name="20% - Accent5 32" xfId="1252"/>
    <cellStyle name="20% - Accent5 33" xfId="1253"/>
    <cellStyle name="20% - Accent5 34" xfId="1254"/>
    <cellStyle name="20% - Accent5 35" xfId="1255"/>
    <cellStyle name="20% - Accent5 36" xfId="1256"/>
    <cellStyle name="20% - Accent5 37" xfId="1257"/>
    <cellStyle name="20% - Accent5 38" xfId="1258"/>
    <cellStyle name="20% - Accent5 39" xfId="1259"/>
    <cellStyle name="20% - Accent5 4" xfId="1260"/>
    <cellStyle name="20% - Accent5 40" xfId="1261"/>
    <cellStyle name="20% - Accent5 41" xfId="1262"/>
    <cellStyle name="20% - Accent5 42" xfId="1263"/>
    <cellStyle name="20% - Accent5 42 2" xfId="1264"/>
    <cellStyle name="20% - Accent5 43" xfId="1265"/>
    <cellStyle name="20% - Accent5 43 2" xfId="1266"/>
    <cellStyle name="20% - Accent5 43 2 2" xfId="1267"/>
    <cellStyle name="20% - Accent5 43 2 2 2" xfId="1268"/>
    <cellStyle name="20% - Accent5 43 2 2 2 2" xfId="1269"/>
    <cellStyle name="20% - Accent5 43 2 2 2 2 2" xfId="1270"/>
    <cellStyle name="20% - Accent5 43 2 2 2 3" xfId="1271"/>
    <cellStyle name="20% - Accent5 43 2 2 3" xfId="1272"/>
    <cellStyle name="20% - Accent5 43 2 2 3 2" xfId="1273"/>
    <cellStyle name="20% - Accent5 43 2 2 4" xfId="1274"/>
    <cellStyle name="20% - Accent5 43 2 2 4 2" xfId="1275"/>
    <cellStyle name="20% - Accent5 43 2 2 5" xfId="1276"/>
    <cellStyle name="20% - Accent5 43 2 3" xfId="1277"/>
    <cellStyle name="20% - Accent5 43 2 3 2" xfId="1278"/>
    <cellStyle name="20% - Accent5 43 2 3 2 2" xfId="1279"/>
    <cellStyle name="20% - Accent5 43 2 3 3" xfId="1280"/>
    <cellStyle name="20% - Accent5 43 2 4" xfId="1281"/>
    <cellStyle name="20% - Accent5 43 2 4 2" xfId="1282"/>
    <cellStyle name="20% - Accent5 43 2 5" xfId="1283"/>
    <cellStyle name="20% - Accent5 43 2 5 2" xfId="1284"/>
    <cellStyle name="20% - Accent5 43 2 6" xfId="1285"/>
    <cellStyle name="20% - Accent5 43 2 6 2" xfId="1286"/>
    <cellStyle name="20% - Accent5 43 2 7" xfId="1287"/>
    <cellStyle name="20% - Accent5 43 3" xfId="1288"/>
    <cellStyle name="20% - Accent5 43 3 2" xfId="1289"/>
    <cellStyle name="20% - Accent5 43 3 2 2" xfId="1290"/>
    <cellStyle name="20% - Accent5 43 3 2 2 2" xfId="1291"/>
    <cellStyle name="20% - Accent5 43 3 2 3" xfId="1292"/>
    <cellStyle name="20% - Accent5 43 3 3" xfId="1293"/>
    <cellStyle name="20% - Accent5 43 3 3 2" xfId="1294"/>
    <cellStyle name="20% - Accent5 43 3 4" xfId="1295"/>
    <cellStyle name="20% - Accent5 43 3 4 2" xfId="1296"/>
    <cellStyle name="20% - Accent5 43 3 5" xfId="1297"/>
    <cellStyle name="20% - Accent5 43 4" xfId="1298"/>
    <cellStyle name="20% - Accent5 43 4 2" xfId="1299"/>
    <cellStyle name="20% - Accent5 43 4 2 2" xfId="1300"/>
    <cellStyle name="20% - Accent5 43 4 3" xfId="1301"/>
    <cellStyle name="20% - Accent5 43 5" xfId="1302"/>
    <cellStyle name="20% - Accent5 43 5 2" xfId="1303"/>
    <cellStyle name="20% - Accent5 43 6" xfId="1304"/>
    <cellStyle name="20% - Accent5 43 6 2" xfId="1305"/>
    <cellStyle name="20% - Accent5 43 7" xfId="1306"/>
    <cellStyle name="20% - Accent5 43 7 2" xfId="1307"/>
    <cellStyle name="20% - Accent5 43 8" xfId="1308"/>
    <cellStyle name="20% - Accent5 5" xfId="1309"/>
    <cellStyle name="20% - Accent5 6" xfId="1310"/>
    <cellStyle name="20% - Accent5 7" xfId="1311"/>
    <cellStyle name="20% - Accent5 8" xfId="1312"/>
    <cellStyle name="20% - Accent5 9" xfId="1313"/>
    <cellStyle name="20% - Accent6 10" xfId="1314"/>
    <cellStyle name="20% - Accent6 11" xfId="1315"/>
    <cellStyle name="20% - Accent6 12" xfId="1316"/>
    <cellStyle name="20% - Accent6 13" xfId="1317"/>
    <cellStyle name="20% - Accent6 14" xfId="1318"/>
    <cellStyle name="20% - Accent6 15" xfId="1319"/>
    <cellStyle name="20% - Accent6 16" xfId="1320"/>
    <cellStyle name="20% - Accent6 17" xfId="1321"/>
    <cellStyle name="20% - Accent6 18" xfId="1322"/>
    <cellStyle name="20% - Accent6 19" xfId="1323"/>
    <cellStyle name="20% - Accent6 2" xfId="1324"/>
    <cellStyle name="20% - Accent6 2 2" xfId="1325"/>
    <cellStyle name="20% - Accent6 2 2 2" xfId="1326"/>
    <cellStyle name="20% - Accent6 2 2 2 2" xfId="1327"/>
    <cellStyle name="20% - Accent6 2 3" xfId="1328"/>
    <cellStyle name="20% - Accent6 2 3 2" xfId="1329"/>
    <cellStyle name="20% - Accent6 2 3 2 2" xfId="1330"/>
    <cellStyle name="20% - Accent6 20" xfId="1331"/>
    <cellStyle name="20% - Accent6 21" xfId="1332"/>
    <cellStyle name="20% - Accent6 22" xfId="1333"/>
    <cellStyle name="20% - Accent6 23" xfId="1334"/>
    <cellStyle name="20% - Accent6 24" xfId="1335"/>
    <cellStyle name="20% - Accent6 25" xfId="1336"/>
    <cellStyle name="20% - Accent6 26" xfId="1337"/>
    <cellStyle name="20% - Accent6 27" xfId="1338"/>
    <cellStyle name="20% - Accent6 28" xfId="1339"/>
    <cellStyle name="20% - Accent6 29" xfId="1340"/>
    <cellStyle name="20% - Accent6 3" xfId="1341"/>
    <cellStyle name="20% - Accent6 3 2" xfId="1342"/>
    <cellStyle name="20% - Accent6 3 3" xfId="1343"/>
    <cellStyle name="20% - Accent6 3 3 2" xfId="1344"/>
    <cellStyle name="20% - Accent6 30" xfId="1345"/>
    <cellStyle name="20% - Accent6 31" xfId="1346"/>
    <cellStyle name="20% - Accent6 32" xfId="1347"/>
    <cellStyle name="20% - Accent6 33" xfId="1348"/>
    <cellStyle name="20% - Accent6 34" xfId="1349"/>
    <cellStyle name="20% - Accent6 35" xfId="1350"/>
    <cellStyle name="20% - Accent6 36" xfId="1351"/>
    <cellStyle name="20% - Accent6 37" xfId="1352"/>
    <cellStyle name="20% - Accent6 38" xfId="1353"/>
    <cellStyle name="20% - Accent6 39" xfId="1354"/>
    <cellStyle name="20% - Accent6 4" xfId="1355"/>
    <cellStyle name="20% - Accent6 40" xfId="1356"/>
    <cellStyle name="20% - Accent6 41" xfId="1357"/>
    <cellStyle name="20% - Accent6 42" xfId="1358"/>
    <cellStyle name="20% - Accent6 42 2" xfId="1359"/>
    <cellStyle name="20% - Accent6 43" xfId="1360"/>
    <cellStyle name="20% - Accent6 43 2" xfId="1361"/>
    <cellStyle name="20% - Accent6 43 2 2" xfId="1362"/>
    <cellStyle name="20% - Accent6 43 2 2 2" xfId="1363"/>
    <cellStyle name="20% - Accent6 43 2 2 2 2" xfId="1364"/>
    <cellStyle name="20% - Accent6 43 2 2 2 2 2" xfId="1365"/>
    <cellStyle name="20% - Accent6 43 2 2 2 3" xfId="1366"/>
    <cellStyle name="20% - Accent6 43 2 2 3" xfId="1367"/>
    <cellStyle name="20% - Accent6 43 2 2 3 2" xfId="1368"/>
    <cellStyle name="20% - Accent6 43 2 2 4" xfId="1369"/>
    <cellStyle name="20% - Accent6 43 2 2 4 2" xfId="1370"/>
    <cellStyle name="20% - Accent6 43 2 2 5" xfId="1371"/>
    <cellStyle name="20% - Accent6 43 2 3" xfId="1372"/>
    <cellStyle name="20% - Accent6 43 2 3 2" xfId="1373"/>
    <cellStyle name="20% - Accent6 43 2 3 2 2" xfId="1374"/>
    <cellStyle name="20% - Accent6 43 2 3 3" xfId="1375"/>
    <cellStyle name="20% - Accent6 43 2 4" xfId="1376"/>
    <cellStyle name="20% - Accent6 43 2 4 2" xfId="1377"/>
    <cellStyle name="20% - Accent6 43 2 5" xfId="1378"/>
    <cellStyle name="20% - Accent6 43 2 5 2" xfId="1379"/>
    <cellStyle name="20% - Accent6 43 2 6" xfId="1380"/>
    <cellStyle name="20% - Accent6 43 2 6 2" xfId="1381"/>
    <cellStyle name="20% - Accent6 43 2 7" xfId="1382"/>
    <cellStyle name="20% - Accent6 43 3" xfId="1383"/>
    <cellStyle name="20% - Accent6 43 3 2" xfId="1384"/>
    <cellStyle name="20% - Accent6 43 3 2 2" xfId="1385"/>
    <cellStyle name="20% - Accent6 43 3 2 2 2" xfId="1386"/>
    <cellStyle name="20% - Accent6 43 3 2 3" xfId="1387"/>
    <cellStyle name="20% - Accent6 43 3 3" xfId="1388"/>
    <cellStyle name="20% - Accent6 43 3 3 2" xfId="1389"/>
    <cellStyle name="20% - Accent6 43 3 4" xfId="1390"/>
    <cellStyle name="20% - Accent6 43 3 4 2" xfId="1391"/>
    <cellStyle name="20% - Accent6 43 3 5" xfId="1392"/>
    <cellStyle name="20% - Accent6 43 4" xfId="1393"/>
    <cellStyle name="20% - Accent6 43 4 2" xfId="1394"/>
    <cellStyle name="20% - Accent6 43 4 2 2" xfId="1395"/>
    <cellStyle name="20% - Accent6 43 4 3" xfId="1396"/>
    <cellStyle name="20% - Accent6 43 5" xfId="1397"/>
    <cellStyle name="20% - Accent6 43 5 2" xfId="1398"/>
    <cellStyle name="20% - Accent6 43 6" xfId="1399"/>
    <cellStyle name="20% - Accent6 43 6 2" xfId="1400"/>
    <cellStyle name="20% - Accent6 43 7" xfId="1401"/>
    <cellStyle name="20% - Accent6 43 7 2" xfId="1402"/>
    <cellStyle name="20% - Accent6 43 8" xfId="1403"/>
    <cellStyle name="20% - Accent6 5" xfId="1404"/>
    <cellStyle name="20% - Accent6 6" xfId="1405"/>
    <cellStyle name="20% - Accent6 7" xfId="1406"/>
    <cellStyle name="20% - Accent6 8" xfId="1407"/>
    <cellStyle name="20% - Accent6 9" xfId="1408"/>
    <cellStyle name="40% - Accent1 10" xfId="1409"/>
    <cellStyle name="40% - Accent1 11" xfId="1410"/>
    <cellStyle name="40% - Accent1 12" xfId="1411"/>
    <cellStyle name="40% - Accent1 13" xfId="1412"/>
    <cellStyle name="40% - Accent1 14" xfId="1413"/>
    <cellStyle name="40% - Accent1 15" xfId="1414"/>
    <cellStyle name="40% - Accent1 16" xfId="1415"/>
    <cellStyle name="40% - Accent1 17" xfId="1416"/>
    <cellStyle name="40% - Accent1 18" xfId="1417"/>
    <cellStyle name="40% - Accent1 19" xfId="1418"/>
    <cellStyle name="40% - Accent1 2" xfId="1419"/>
    <cellStyle name="40% - Accent1 2 2" xfId="1420"/>
    <cellStyle name="40% - Accent1 2 2 2" xfId="1421"/>
    <cellStyle name="40% - Accent1 2 2 2 2" xfId="1422"/>
    <cellStyle name="40% - Accent1 2 3" xfId="1423"/>
    <cellStyle name="40% - Accent1 2 3 2" xfId="1424"/>
    <cellStyle name="40% - Accent1 2 3 2 2" xfId="1425"/>
    <cellStyle name="40% - Accent1 20" xfId="1426"/>
    <cellStyle name="40% - Accent1 21" xfId="1427"/>
    <cellStyle name="40% - Accent1 22" xfId="1428"/>
    <cellStyle name="40% - Accent1 23" xfId="1429"/>
    <cellStyle name="40% - Accent1 24" xfId="1430"/>
    <cellStyle name="40% - Accent1 25" xfId="1431"/>
    <cellStyle name="40% - Accent1 26" xfId="1432"/>
    <cellStyle name="40% - Accent1 27" xfId="1433"/>
    <cellStyle name="40% - Accent1 28" xfId="1434"/>
    <cellStyle name="40% - Accent1 29" xfId="1435"/>
    <cellStyle name="40% - Accent1 3" xfId="1436"/>
    <cellStyle name="40% - Accent1 3 2" xfId="1437"/>
    <cellStyle name="40% - Accent1 3 3" xfId="1438"/>
    <cellStyle name="40% - Accent1 3 3 2" xfId="1439"/>
    <cellStyle name="40% - Accent1 30" xfId="1440"/>
    <cellStyle name="40% - Accent1 31" xfId="1441"/>
    <cellStyle name="40% - Accent1 32" xfId="1442"/>
    <cellStyle name="40% - Accent1 33" xfId="1443"/>
    <cellStyle name="40% - Accent1 34" xfId="1444"/>
    <cellStyle name="40% - Accent1 35" xfId="1445"/>
    <cellStyle name="40% - Accent1 36" xfId="1446"/>
    <cellStyle name="40% - Accent1 37" xfId="1447"/>
    <cellStyle name="40% - Accent1 38" xfId="1448"/>
    <cellStyle name="40% - Accent1 39" xfId="1449"/>
    <cellStyle name="40% - Accent1 4" xfId="1450"/>
    <cellStyle name="40% - Accent1 40" xfId="1451"/>
    <cellStyle name="40% - Accent1 41" xfId="1452"/>
    <cellStyle name="40% - Accent1 42" xfId="1453"/>
    <cellStyle name="40% - Accent1 42 2" xfId="1454"/>
    <cellStyle name="40% - Accent1 43" xfId="1455"/>
    <cellStyle name="40% - Accent1 43 2" xfId="1456"/>
    <cellStyle name="40% - Accent1 43 2 2" xfId="1457"/>
    <cellStyle name="40% - Accent1 43 2 2 2" xfId="1458"/>
    <cellStyle name="40% - Accent1 43 2 2 2 2" xfId="1459"/>
    <cellStyle name="40% - Accent1 43 2 2 2 2 2" xfId="1460"/>
    <cellStyle name="40% - Accent1 43 2 2 2 3" xfId="1461"/>
    <cellStyle name="40% - Accent1 43 2 2 3" xfId="1462"/>
    <cellStyle name="40% - Accent1 43 2 2 3 2" xfId="1463"/>
    <cellStyle name="40% - Accent1 43 2 2 4" xfId="1464"/>
    <cellStyle name="40% - Accent1 43 2 2 4 2" xfId="1465"/>
    <cellStyle name="40% - Accent1 43 2 2 5" xfId="1466"/>
    <cellStyle name="40% - Accent1 43 2 3" xfId="1467"/>
    <cellStyle name="40% - Accent1 43 2 3 2" xfId="1468"/>
    <cellStyle name="40% - Accent1 43 2 3 2 2" xfId="1469"/>
    <cellStyle name="40% - Accent1 43 2 3 3" xfId="1470"/>
    <cellStyle name="40% - Accent1 43 2 4" xfId="1471"/>
    <cellStyle name="40% - Accent1 43 2 4 2" xfId="1472"/>
    <cellStyle name="40% - Accent1 43 2 5" xfId="1473"/>
    <cellStyle name="40% - Accent1 43 2 5 2" xfId="1474"/>
    <cellStyle name="40% - Accent1 43 2 6" xfId="1475"/>
    <cellStyle name="40% - Accent1 43 2 6 2" xfId="1476"/>
    <cellStyle name="40% - Accent1 43 2 7" xfId="1477"/>
    <cellStyle name="40% - Accent1 43 3" xfId="1478"/>
    <cellStyle name="40% - Accent1 43 3 2" xfId="1479"/>
    <cellStyle name="40% - Accent1 43 3 2 2" xfId="1480"/>
    <cellStyle name="40% - Accent1 43 3 2 2 2" xfId="1481"/>
    <cellStyle name="40% - Accent1 43 3 2 3" xfId="1482"/>
    <cellStyle name="40% - Accent1 43 3 3" xfId="1483"/>
    <cellStyle name="40% - Accent1 43 3 3 2" xfId="1484"/>
    <cellStyle name="40% - Accent1 43 3 4" xfId="1485"/>
    <cellStyle name="40% - Accent1 43 3 4 2" xfId="1486"/>
    <cellStyle name="40% - Accent1 43 3 5" xfId="1487"/>
    <cellStyle name="40% - Accent1 43 4" xfId="1488"/>
    <cellStyle name="40% - Accent1 43 4 2" xfId="1489"/>
    <cellStyle name="40% - Accent1 43 4 2 2" xfId="1490"/>
    <cellStyle name="40% - Accent1 43 4 3" xfId="1491"/>
    <cellStyle name="40% - Accent1 43 5" xfId="1492"/>
    <cellStyle name="40% - Accent1 43 5 2" xfId="1493"/>
    <cellStyle name="40% - Accent1 43 6" xfId="1494"/>
    <cellStyle name="40% - Accent1 43 6 2" xfId="1495"/>
    <cellStyle name="40% - Accent1 43 7" xfId="1496"/>
    <cellStyle name="40% - Accent1 43 7 2" xfId="1497"/>
    <cellStyle name="40% - Accent1 43 8" xfId="1498"/>
    <cellStyle name="40% - Accent1 5" xfId="1499"/>
    <cellStyle name="40% - Accent1 6" xfId="1500"/>
    <cellStyle name="40% - Accent1 7" xfId="1501"/>
    <cellStyle name="40% - Accent1 8" xfId="1502"/>
    <cellStyle name="40% - Accent1 9" xfId="1503"/>
    <cellStyle name="40% - Accent2 10" xfId="1504"/>
    <cellStyle name="40% - Accent2 11" xfId="1505"/>
    <cellStyle name="40% - Accent2 12" xfId="1506"/>
    <cellStyle name="40% - Accent2 13" xfId="1507"/>
    <cellStyle name="40% - Accent2 14" xfId="1508"/>
    <cellStyle name="40% - Accent2 15" xfId="1509"/>
    <cellStyle name="40% - Accent2 16" xfId="1510"/>
    <cellStyle name="40% - Accent2 17" xfId="1511"/>
    <cellStyle name="40% - Accent2 18" xfId="1512"/>
    <cellStyle name="40% - Accent2 19" xfId="1513"/>
    <cellStyle name="40% - Accent2 2" xfId="1514"/>
    <cellStyle name="40% - Accent2 2 2" xfId="1515"/>
    <cellStyle name="40% - Accent2 2 2 2" xfId="1516"/>
    <cellStyle name="40% - Accent2 2 2 2 2" xfId="1517"/>
    <cellStyle name="40% - Accent2 2 3" xfId="1518"/>
    <cellStyle name="40% - Accent2 2 3 2" xfId="1519"/>
    <cellStyle name="40% - Accent2 2 3 2 2" xfId="1520"/>
    <cellStyle name="40% - Accent2 20" xfId="1521"/>
    <cellStyle name="40% - Accent2 21" xfId="1522"/>
    <cellStyle name="40% - Accent2 22" xfId="1523"/>
    <cellStyle name="40% - Accent2 23" xfId="1524"/>
    <cellStyle name="40% - Accent2 24" xfId="1525"/>
    <cellStyle name="40% - Accent2 25" xfId="1526"/>
    <cellStyle name="40% - Accent2 26" xfId="1527"/>
    <cellStyle name="40% - Accent2 27" xfId="1528"/>
    <cellStyle name="40% - Accent2 28" xfId="1529"/>
    <cellStyle name="40% - Accent2 29" xfId="1530"/>
    <cellStyle name="40% - Accent2 3" xfId="1531"/>
    <cellStyle name="40% - Accent2 3 2" xfId="1532"/>
    <cellStyle name="40% - Accent2 3 3" xfId="1533"/>
    <cellStyle name="40% - Accent2 3 3 2" xfId="1534"/>
    <cellStyle name="40% - Accent2 30" xfId="1535"/>
    <cellStyle name="40% - Accent2 31" xfId="1536"/>
    <cellStyle name="40% - Accent2 32" xfId="1537"/>
    <cellStyle name="40% - Accent2 33" xfId="1538"/>
    <cellStyle name="40% - Accent2 34" xfId="1539"/>
    <cellStyle name="40% - Accent2 35" xfId="1540"/>
    <cellStyle name="40% - Accent2 36" xfId="1541"/>
    <cellStyle name="40% - Accent2 37" xfId="1542"/>
    <cellStyle name="40% - Accent2 38" xfId="1543"/>
    <cellStyle name="40% - Accent2 39" xfId="1544"/>
    <cellStyle name="40% - Accent2 4" xfId="1545"/>
    <cellStyle name="40% - Accent2 40" xfId="1546"/>
    <cellStyle name="40% - Accent2 41" xfId="1547"/>
    <cellStyle name="40% - Accent2 42" xfId="1548"/>
    <cellStyle name="40% - Accent2 42 2" xfId="1549"/>
    <cellStyle name="40% - Accent2 43" xfId="1550"/>
    <cellStyle name="40% - Accent2 43 2" xfId="1551"/>
    <cellStyle name="40% - Accent2 43 2 2" xfId="1552"/>
    <cellStyle name="40% - Accent2 43 2 2 2" xfId="1553"/>
    <cellStyle name="40% - Accent2 43 2 2 2 2" xfId="1554"/>
    <cellStyle name="40% - Accent2 43 2 2 2 2 2" xfId="1555"/>
    <cellStyle name="40% - Accent2 43 2 2 2 3" xfId="1556"/>
    <cellStyle name="40% - Accent2 43 2 2 3" xfId="1557"/>
    <cellStyle name="40% - Accent2 43 2 2 3 2" xfId="1558"/>
    <cellStyle name="40% - Accent2 43 2 2 4" xfId="1559"/>
    <cellStyle name="40% - Accent2 43 2 2 4 2" xfId="1560"/>
    <cellStyle name="40% - Accent2 43 2 2 5" xfId="1561"/>
    <cellStyle name="40% - Accent2 43 2 3" xfId="1562"/>
    <cellStyle name="40% - Accent2 43 2 3 2" xfId="1563"/>
    <cellStyle name="40% - Accent2 43 2 3 2 2" xfId="1564"/>
    <cellStyle name="40% - Accent2 43 2 3 3" xfId="1565"/>
    <cellStyle name="40% - Accent2 43 2 4" xfId="1566"/>
    <cellStyle name="40% - Accent2 43 2 4 2" xfId="1567"/>
    <cellStyle name="40% - Accent2 43 2 5" xfId="1568"/>
    <cellStyle name="40% - Accent2 43 2 5 2" xfId="1569"/>
    <cellStyle name="40% - Accent2 43 2 6" xfId="1570"/>
    <cellStyle name="40% - Accent2 43 2 6 2" xfId="1571"/>
    <cellStyle name="40% - Accent2 43 2 7" xfId="1572"/>
    <cellStyle name="40% - Accent2 43 3" xfId="1573"/>
    <cellStyle name="40% - Accent2 43 3 2" xfId="1574"/>
    <cellStyle name="40% - Accent2 43 3 2 2" xfId="1575"/>
    <cellStyle name="40% - Accent2 43 3 2 2 2" xfId="1576"/>
    <cellStyle name="40% - Accent2 43 3 2 3" xfId="1577"/>
    <cellStyle name="40% - Accent2 43 3 3" xfId="1578"/>
    <cellStyle name="40% - Accent2 43 3 3 2" xfId="1579"/>
    <cellStyle name="40% - Accent2 43 3 4" xfId="1580"/>
    <cellStyle name="40% - Accent2 43 3 4 2" xfId="1581"/>
    <cellStyle name="40% - Accent2 43 3 5" xfId="1582"/>
    <cellStyle name="40% - Accent2 43 4" xfId="1583"/>
    <cellStyle name="40% - Accent2 43 4 2" xfId="1584"/>
    <cellStyle name="40% - Accent2 43 4 2 2" xfId="1585"/>
    <cellStyle name="40% - Accent2 43 4 3" xfId="1586"/>
    <cellStyle name="40% - Accent2 43 5" xfId="1587"/>
    <cellStyle name="40% - Accent2 43 5 2" xfId="1588"/>
    <cellStyle name="40% - Accent2 43 6" xfId="1589"/>
    <cellStyle name="40% - Accent2 43 6 2" xfId="1590"/>
    <cellStyle name="40% - Accent2 43 7" xfId="1591"/>
    <cellStyle name="40% - Accent2 43 7 2" xfId="1592"/>
    <cellStyle name="40% - Accent2 43 8" xfId="1593"/>
    <cellStyle name="40% - Accent2 5" xfId="1594"/>
    <cellStyle name="40% - Accent2 6" xfId="1595"/>
    <cellStyle name="40% - Accent2 7" xfId="1596"/>
    <cellStyle name="40% - Accent2 8" xfId="1597"/>
    <cellStyle name="40% - Accent2 9" xfId="1598"/>
    <cellStyle name="40% - Accent3 10" xfId="1599"/>
    <cellStyle name="40% - Accent3 11" xfId="1600"/>
    <cellStyle name="40% - Accent3 12" xfId="1601"/>
    <cellStyle name="40% - Accent3 13" xfId="1602"/>
    <cellStyle name="40% - Accent3 14" xfId="1603"/>
    <cellStyle name="40% - Accent3 15" xfId="1604"/>
    <cellStyle name="40% - Accent3 16" xfId="1605"/>
    <cellStyle name="40% - Accent3 17" xfId="1606"/>
    <cellStyle name="40% - Accent3 18" xfId="1607"/>
    <cellStyle name="40% - Accent3 19" xfId="1608"/>
    <cellStyle name="40% - Accent3 2" xfId="1609"/>
    <cellStyle name="40% - Accent3 2 2" xfId="1610"/>
    <cellStyle name="40% - Accent3 2 2 2" xfId="1611"/>
    <cellStyle name="40% - Accent3 2 2 2 2" xfId="1612"/>
    <cellStyle name="40% - Accent3 2 2 2 2 2" xfId="1613"/>
    <cellStyle name="40% - Accent3 2 2 3" xfId="1614"/>
    <cellStyle name="40% - Accent3 2 2 3 2" xfId="1615"/>
    <cellStyle name="40% - Accent3 2 3" xfId="1616"/>
    <cellStyle name="40% - Accent3 2 3 2" xfId="1617"/>
    <cellStyle name="40% - Accent3 2 3 2 2" xfId="1618"/>
    <cellStyle name="40% - Accent3 2 4" xfId="1619"/>
    <cellStyle name="40% - Accent3 2 4 2" xfId="1620"/>
    <cellStyle name="40% - Accent3 2 4 2 2" xfId="1621"/>
    <cellStyle name="40% - Accent3 2_Account balances revised" xfId="1622"/>
    <cellStyle name="40% - Accent3 20" xfId="1623"/>
    <cellStyle name="40% - Accent3 21" xfId="1624"/>
    <cellStyle name="40% - Accent3 22" xfId="1625"/>
    <cellStyle name="40% - Accent3 23" xfId="1626"/>
    <cellStyle name="40% - Accent3 24" xfId="1627"/>
    <cellStyle name="40% - Accent3 25" xfId="1628"/>
    <cellStyle name="40% - Accent3 26" xfId="1629"/>
    <cellStyle name="40% - Accent3 27" xfId="1630"/>
    <cellStyle name="40% - Accent3 28" xfId="1631"/>
    <cellStyle name="40% - Accent3 29" xfId="1632"/>
    <cellStyle name="40% - Accent3 3" xfId="1633"/>
    <cellStyle name="40% - Accent3 30" xfId="1634"/>
    <cellStyle name="40% - Accent3 31" xfId="1635"/>
    <cellStyle name="40% - Accent3 32" xfId="1636"/>
    <cellStyle name="40% - Accent3 33" xfId="1637"/>
    <cellStyle name="40% - Accent3 34" xfId="1638"/>
    <cellStyle name="40% - Accent3 35" xfId="1639"/>
    <cellStyle name="40% - Accent3 36" xfId="1640"/>
    <cellStyle name="40% - Accent3 37" xfId="1641"/>
    <cellStyle name="40% - Accent3 38" xfId="1642"/>
    <cellStyle name="40% - Accent3 39" xfId="1643"/>
    <cellStyle name="40% - Accent3 4" xfId="1644"/>
    <cellStyle name="40% - Accent3 40" xfId="1645"/>
    <cellStyle name="40% - Accent3 41" xfId="1646"/>
    <cellStyle name="40% - Accent3 42" xfId="1647"/>
    <cellStyle name="40% - Accent3 42 2" xfId="1648"/>
    <cellStyle name="40% - Accent3 42 2 2" xfId="1649"/>
    <cellStyle name="40% - Accent3 42 2 2 2" xfId="1650"/>
    <cellStyle name="40% - Accent3 42 2 2 2 2" xfId="1651"/>
    <cellStyle name="40% - Accent3 42 2 2 2 2 2" xfId="1652"/>
    <cellStyle name="40% - Accent3 42 2 2 2 3" xfId="1653"/>
    <cellStyle name="40% - Accent3 42 2 2 3" xfId="1654"/>
    <cellStyle name="40% - Accent3 42 2 2 3 2" xfId="1655"/>
    <cellStyle name="40% - Accent3 42 2 2 4" xfId="1656"/>
    <cellStyle name="40% - Accent3 42 2 2 4 2" xfId="1657"/>
    <cellStyle name="40% - Accent3 42 2 2 5" xfId="1658"/>
    <cellStyle name="40% - Accent3 42 2 3" xfId="1659"/>
    <cellStyle name="40% - Accent3 42 2 3 2" xfId="1660"/>
    <cellStyle name="40% - Accent3 42 2 3 2 2" xfId="1661"/>
    <cellStyle name="40% - Accent3 42 2 3 3" xfId="1662"/>
    <cellStyle name="40% - Accent3 42 2 4" xfId="1663"/>
    <cellStyle name="40% - Accent3 42 2 4 2" xfId="1664"/>
    <cellStyle name="40% - Accent3 42 2 5" xfId="1665"/>
    <cellStyle name="40% - Accent3 42 2 5 2" xfId="1666"/>
    <cellStyle name="40% - Accent3 42 2 6" xfId="1667"/>
    <cellStyle name="40% - Accent3 42 2 6 2" xfId="1668"/>
    <cellStyle name="40% - Accent3 42 2 7" xfId="1669"/>
    <cellStyle name="40% - Accent3 42 3" xfId="1670"/>
    <cellStyle name="40% - Accent3 42 3 2" xfId="1671"/>
    <cellStyle name="40% - Accent3 42 3 2 2" xfId="1672"/>
    <cellStyle name="40% - Accent3 42 3 2 2 2" xfId="1673"/>
    <cellStyle name="40% - Accent3 42 3 2 3" xfId="1674"/>
    <cellStyle name="40% - Accent3 42 3 3" xfId="1675"/>
    <cellStyle name="40% - Accent3 42 3 3 2" xfId="1676"/>
    <cellStyle name="40% - Accent3 42 3 4" xfId="1677"/>
    <cellStyle name="40% - Accent3 42 3 4 2" xfId="1678"/>
    <cellStyle name="40% - Accent3 42 3 5" xfId="1679"/>
    <cellStyle name="40% - Accent3 42 4" xfId="1680"/>
    <cellStyle name="40% - Accent3 42 4 2" xfId="1681"/>
    <cellStyle name="40% - Accent3 42 4 2 2" xfId="1682"/>
    <cellStyle name="40% - Accent3 42 4 3" xfId="1683"/>
    <cellStyle name="40% - Accent3 42 5" xfId="1684"/>
    <cellStyle name="40% - Accent3 42 5 2" xfId="1685"/>
    <cellStyle name="40% - Accent3 42 6" xfId="1686"/>
    <cellStyle name="40% - Accent3 42 6 2" xfId="1687"/>
    <cellStyle name="40% - Accent3 42 7" xfId="1688"/>
    <cellStyle name="40% - Accent3 42 7 2" xfId="1689"/>
    <cellStyle name="40% - Accent3 42 8" xfId="1690"/>
    <cellStyle name="40% - Accent3 43" xfId="1691"/>
    <cellStyle name="40% - Accent3 43 2" xfId="1692"/>
    <cellStyle name="40% - Accent3 43 2 2" xfId="1693"/>
    <cellStyle name="40% - Accent3 43 2 2 2" xfId="1694"/>
    <cellStyle name="40% - Accent3 43 2 2 2 2" xfId="1695"/>
    <cellStyle name="40% - Accent3 43 2 2 2 2 2" xfId="1696"/>
    <cellStyle name="40% - Accent3 43 2 2 2 3" xfId="1697"/>
    <cellStyle name="40% - Accent3 43 2 2 3" xfId="1698"/>
    <cellStyle name="40% - Accent3 43 2 2 3 2" xfId="1699"/>
    <cellStyle name="40% - Accent3 43 2 2 4" xfId="1700"/>
    <cellStyle name="40% - Accent3 43 2 2 4 2" xfId="1701"/>
    <cellStyle name="40% - Accent3 43 2 2 5" xfId="1702"/>
    <cellStyle name="40% - Accent3 43 2 3" xfId="1703"/>
    <cellStyle name="40% - Accent3 43 2 3 2" xfId="1704"/>
    <cellStyle name="40% - Accent3 43 2 3 2 2" xfId="1705"/>
    <cellStyle name="40% - Accent3 43 2 3 3" xfId="1706"/>
    <cellStyle name="40% - Accent3 43 2 4" xfId="1707"/>
    <cellStyle name="40% - Accent3 43 2 4 2" xfId="1708"/>
    <cellStyle name="40% - Accent3 43 2 5" xfId="1709"/>
    <cellStyle name="40% - Accent3 43 2 5 2" xfId="1710"/>
    <cellStyle name="40% - Accent3 43 2 6" xfId="1711"/>
    <cellStyle name="40% - Accent3 43 2 6 2" xfId="1712"/>
    <cellStyle name="40% - Accent3 43 2 7" xfId="1713"/>
    <cellStyle name="40% - Accent3 43 3" xfId="1714"/>
    <cellStyle name="40% - Accent3 43 3 2" xfId="1715"/>
    <cellStyle name="40% - Accent3 43 3 2 2" xfId="1716"/>
    <cellStyle name="40% - Accent3 43 3 2 2 2" xfId="1717"/>
    <cellStyle name="40% - Accent3 43 3 2 3" xfId="1718"/>
    <cellStyle name="40% - Accent3 43 3 3" xfId="1719"/>
    <cellStyle name="40% - Accent3 43 3 3 2" xfId="1720"/>
    <cellStyle name="40% - Accent3 43 3 4" xfId="1721"/>
    <cellStyle name="40% - Accent3 43 3 4 2" xfId="1722"/>
    <cellStyle name="40% - Accent3 43 3 5" xfId="1723"/>
    <cellStyle name="40% - Accent3 43 4" xfId="1724"/>
    <cellStyle name="40% - Accent3 43 4 2" xfId="1725"/>
    <cellStyle name="40% - Accent3 43 4 2 2" xfId="1726"/>
    <cellStyle name="40% - Accent3 43 4 3" xfId="1727"/>
    <cellStyle name="40% - Accent3 43 5" xfId="1728"/>
    <cellStyle name="40% - Accent3 43 5 2" xfId="1729"/>
    <cellStyle name="40% - Accent3 43 6" xfId="1730"/>
    <cellStyle name="40% - Accent3 43 6 2" xfId="1731"/>
    <cellStyle name="40% - Accent3 43 7" xfId="1732"/>
    <cellStyle name="40% - Accent3 43 7 2" xfId="1733"/>
    <cellStyle name="40% - Accent3 43 8" xfId="1734"/>
    <cellStyle name="40% - Accent3 44" xfId="1735"/>
    <cellStyle name="40% - Accent3 44 2" xfId="1736"/>
    <cellStyle name="40% - Accent3 44 2 2" xfId="1737"/>
    <cellStyle name="40% - Accent3 44 2 2 2" xfId="1738"/>
    <cellStyle name="40% - Accent3 44 2 2 2 2" xfId="1739"/>
    <cellStyle name="40% - Accent3 44 2 2 2 2 2" xfId="1740"/>
    <cellStyle name="40% - Accent3 44 2 2 2 3" xfId="1741"/>
    <cellStyle name="40% - Accent3 44 2 2 3" xfId="1742"/>
    <cellStyle name="40% - Accent3 44 2 2 3 2" xfId="1743"/>
    <cellStyle name="40% - Accent3 44 2 2 4" xfId="1744"/>
    <cellStyle name="40% - Accent3 44 2 2 4 2" xfId="1745"/>
    <cellStyle name="40% - Accent3 44 2 2 5" xfId="1746"/>
    <cellStyle name="40% - Accent3 44 2 3" xfId="1747"/>
    <cellStyle name="40% - Accent3 44 2 3 2" xfId="1748"/>
    <cellStyle name="40% - Accent3 44 2 3 2 2" xfId="1749"/>
    <cellStyle name="40% - Accent3 44 2 3 3" xfId="1750"/>
    <cellStyle name="40% - Accent3 44 2 4" xfId="1751"/>
    <cellStyle name="40% - Accent3 44 2 4 2" xfId="1752"/>
    <cellStyle name="40% - Accent3 44 2 5" xfId="1753"/>
    <cellStyle name="40% - Accent3 44 2 5 2" xfId="1754"/>
    <cellStyle name="40% - Accent3 44 2 6" xfId="1755"/>
    <cellStyle name="40% - Accent3 44 2 6 2" xfId="1756"/>
    <cellStyle name="40% - Accent3 44 2 7" xfId="1757"/>
    <cellStyle name="40% - Accent3 44 3" xfId="1758"/>
    <cellStyle name="40% - Accent3 44 3 2" xfId="1759"/>
    <cellStyle name="40% - Accent3 44 3 2 2" xfId="1760"/>
    <cellStyle name="40% - Accent3 44 3 2 2 2" xfId="1761"/>
    <cellStyle name="40% - Accent3 44 3 2 3" xfId="1762"/>
    <cellStyle name="40% - Accent3 44 3 3" xfId="1763"/>
    <cellStyle name="40% - Accent3 44 3 3 2" xfId="1764"/>
    <cellStyle name="40% - Accent3 44 3 4" xfId="1765"/>
    <cellStyle name="40% - Accent3 44 3 4 2" xfId="1766"/>
    <cellStyle name="40% - Accent3 44 3 5" xfId="1767"/>
    <cellStyle name="40% - Accent3 44 4" xfId="1768"/>
    <cellStyle name="40% - Accent3 44 4 2" xfId="1769"/>
    <cellStyle name="40% - Accent3 44 4 2 2" xfId="1770"/>
    <cellStyle name="40% - Accent3 44 4 3" xfId="1771"/>
    <cellStyle name="40% - Accent3 44 5" xfId="1772"/>
    <cellStyle name="40% - Accent3 44 5 2" xfId="1773"/>
    <cellStyle name="40% - Accent3 44 6" xfId="1774"/>
    <cellStyle name="40% - Accent3 44 6 2" xfId="1775"/>
    <cellStyle name="40% - Accent3 44 7" xfId="1776"/>
    <cellStyle name="40% - Accent3 44 7 2" xfId="1777"/>
    <cellStyle name="40% - Accent3 44 8" xfId="1778"/>
    <cellStyle name="40% - Accent3 45" xfId="1779"/>
    <cellStyle name="40% - Accent3 45 2" xfId="1780"/>
    <cellStyle name="40% - Accent3 45 2 2" xfId="1781"/>
    <cellStyle name="40% - Accent3 45 2 2 2" xfId="1782"/>
    <cellStyle name="40% - Accent3 45 2 2 2 2" xfId="1783"/>
    <cellStyle name="40% - Accent3 45 2 2 2 2 2" xfId="1784"/>
    <cellStyle name="40% - Accent3 45 2 2 2 3" xfId="1785"/>
    <cellStyle name="40% - Accent3 45 2 2 3" xfId="1786"/>
    <cellStyle name="40% - Accent3 45 2 2 3 2" xfId="1787"/>
    <cellStyle name="40% - Accent3 45 2 2 4" xfId="1788"/>
    <cellStyle name="40% - Accent3 45 2 2 4 2" xfId="1789"/>
    <cellStyle name="40% - Accent3 45 2 2 5" xfId="1790"/>
    <cellStyle name="40% - Accent3 45 2 3" xfId="1791"/>
    <cellStyle name="40% - Accent3 45 2 3 2" xfId="1792"/>
    <cellStyle name="40% - Accent3 45 2 3 2 2" xfId="1793"/>
    <cellStyle name="40% - Accent3 45 2 3 3" xfId="1794"/>
    <cellStyle name="40% - Accent3 45 2 4" xfId="1795"/>
    <cellStyle name="40% - Accent3 45 2 4 2" xfId="1796"/>
    <cellStyle name="40% - Accent3 45 2 5" xfId="1797"/>
    <cellStyle name="40% - Accent3 45 2 5 2" xfId="1798"/>
    <cellStyle name="40% - Accent3 45 2 6" xfId="1799"/>
    <cellStyle name="40% - Accent3 45 2 6 2" xfId="1800"/>
    <cellStyle name="40% - Accent3 45 2 7" xfId="1801"/>
    <cellStyle name="40% - Accent3 45 3" xfId="1802"/>
    <cellStyle name="40% - Accent3 45 3 2" xfId="1803"/>
    <cellStyle name="40% - Accent3 45 3 2 2" xfId="1804"/>
    <cellStyle name="40% - Accent3 45 3 2 2 2" xfId="1805"/>
    <cellStyle name="40% - Accent3 45 3 2 3" xfId="1806"/>
    <cellStyle name="40% - Accent3 45 3 3" xfId="1807"/>
    <cellStyle name="40% - Accent3 45 3 3 2" xfId="1808"/>
    <cellStyle name="40% - Accent3 45 3 4" xfId="1809"/>
    <cellStyle name="40% - Accent3 45 3 4 2" xfId="1810"/>
    <cellStyle name="40% - Accent3 45 3 5" xfId="1811"/>
    <cellStyle name="40% - Accent3 45 4" xfId="1812"/>
    <cellStyle name="40% - Accent3 45 4 2" xfId="1813"/>
    <cellStyle name="40% - Accent3 45 4 2 2" xfId="1814"/>
    <cellStyle name="40% - Accent3 45 4 3" xfId="1815"/>
    <cellStyle name="40% - Accent3 45 5" xfId="1816"/>
    <cellStyle name="40% - Accent3 45 5 2" xfId="1817"/>
    <cellStyle name="40% - Accent3 45 6" xfId="1818"/>
    <cellStyle name="40% - Accent3 45 6 2" xfId="1819"/>
    <cellStyle name="40% - Accent3 45 7" xfId="1820"/>
    <cellStyle name="40% - Accent3 45 7 2" xfId="1821"/>
    <cellStyle name="40% - Accent3 45 8" xfId="1822"/>
    <cellStyle name="40% - Accent3 5" xfId="1823"/>
    <cellStyle name="40% - Accent3 6" xfId="1824"/>
    <cellStyle name="40% - Accent3 7" xfId="1825"/>
    <cellStyle name="40% - Accent3 8" xfId="1826"/>
    <cellStyle name="40% - Accent3 9" xfId="1827"/>
    <cellStyle name="40% - Accent4 10" xfId="1828"/>
    <cellStyle name="40% - Accent4 11" xfId="1829"/>
    <cellStyle name="40% - Accent4 12" xfId="1830"/>
    <cellStyle name="40% - Accent4 13" xfId="1831"/>
    <cellStyle name="40% - Accent4 14" xfId="1832"/>
    <cellStyle name="40% - Accent4 15" xfId="1833"/>
    <cellStyle name="40% - Accent4 16" xfId="1834"/>
    <cellStyle name="40% - Accent4 17" xfId="1835"/>
    <cellStyle name="40% - Accent4 18" xfId="1836"/>
    <cellStyle name="40% - Accent4 19" xfId="1837"/>
    <cellStyle name="40% - Accent4 2" xfId="1838"/>
    <cellStyle name="40% - Accent4 2 2" xfId="1839"/>
    <cellStyle name="40% - Accent4 2 2 2" xfId="1840"/>
    <cellStyle name="40% - Accent4 2 2 2 2" xfId="1841"/>
    <cellStyle name="40% - Accent4 2 3" xfId="1842"/>
    <cellStyle name="40% - Accent4 2 3 2" xfId="1843"/>
    <cellStyle name="40% - Accent4 2 3 2 2" xfId="1844"/>
    <cellStyle name="40% - Accent4 20" xfId="1845"/>
    <cellStyle name="40% - Accent4 21" xfId="1846"/>
    <cellStyle name="40% - Accent4 22" xfId="1847"/>
    <cellStyle name="40% - Accent4 23" xfId="1848"/>
    <cellStyle name="40% - Accent4 24" xfId="1849"/>
    <cellStyle name="40% - Accent4 25" xfId="1850"/>
    <cellStyle name="40% - Accent4 26" xfId="1851"/>
    <cellStyle name="40% - Accent4 27" xfId="1852"/>
    <cellStyle name="40% - Accent4 28" xfId="1853"/>
    <cellStyle name="40% - Accent4 29" xfId="1854"/>
    <cellStyle name="40% - Accent4 3" xfId="1855"/>
    <cellStyle name="40% - Accent4 3 2" xfId="1856"/>
    <cellStyle name="40% - Accent4 3 3" xfId="1857"/>
    <cellStyle name="40% - Accent4 3 3 2" xfId="1858"/>
    <cellStyle name="40% - Accent4 30" xfId="1859"/>
    <cellStyle name="40% - Accent4 31" xfId="1860"/>
    <cellStyle name="40% - Accent4 32" xfId="1861"/>
    <cellStyle name="40% - Accent4 33" xfId="1862"/>
    <cellStyle name="40% - Accent4 34" xfId="1863"/>
    <cellStyle name="40% - Accent4 35" xfId="1864"/>
    <cellStyle name="40% - Accent4 36" xfId="1865"/>
    <cellStyle name="40% - Accent4 37" xfId="1866"/>
    <cellStyle name="40% - Accent4 38" xfId="1867"/>
    <cellStyle name="40% - Accent4 39" xfId="1868"/>
    <cellStyle name="40% - Accent4 4" xfId="1869"/>
    <cellStyle name="40% - Accent4 40" xfId="1870"/>
    <cellStyle name="40% - Accent4 41" xfId="1871"/>
    <cellStyle name="40% - Accent4 42" xfId="1872"/>
    <cellStyle name="40% - Accent4 42 2" xfId="1873"/>
    <cellStyle name="40% - Accent4 43" xfId="1874"/>
    <cellStyle name="40% - Accent4 43 2" xfId="1875"/>
    <cellStyle name="40% - Accent4 43 2 2" xfId="1876"/>
    <cellStyle name="40% - Accent4 43 2 2 2" xfId="1877"/>
    <cellStyle name="40% - Accent4 43 2 2 2 2" xfId="1878"/>
    <cellStyle name="40% - Accent4 43 2 2 2 2 2" xfId="1879"/>
    <cellStyle name="40% - Accent4 43 2 2 2 3" xfId="1880"/>
    <cellStyle name="40% - Accent4 43 2 2 3" xfId="1881"/>
    <cellStyle name="40% - Accent4 43 2 2 3 2" xfId="1882"/>
    <cellStyle name="40% - Accent4 43 2 2 4" xfId="1883"/>
    <cellStyle name="40% - Accent4 43 2 2 4 2" xfId="1884"/>
    <cellStyle name="40% - Accent4 43 2 2 5" xfId="1885"/>
    <cellStyle name="40% - Accent4 43 2 3" xfId="1886"/>
    <cellStyle name="40% - Accent4 43 2 3 2" xfId="1887"/>
    <cellStyle name="40% - Accent4 43 2 3 2 2" xfId="1888"/>
    <cellStyle name="40% - Accent4 43 2 3 3" xfId="1889"/>
    <cellStyle name="40% - Accent4 43 2 4" xfId="1890"/>
    <cellStyle name="40% - Accent4 43 2 4 2" xfId="1891"/>
    <cellStyle name="40% - Accent4 43 2 5" xfId="1892"/>
    <cellStyle name="40% - Accent4 43 2 5 2" xfId="1893"/>
    <cellStyle name="40% - Accent4 43 2 6" xfId="1894"/>
    <cellStyle name="40% - Accent4 43 2 6 2" xfId="1895"/>
    <cellStyle name="40% - Accent4 43 2 7" xfId="1896"/>
    <cellStyle name="40% - Accent4 43 3" xfId="1897"/>
    <cellStyle name="40% - Accent4 43 3 2" xfId="1898"/>
    <cellStyle name="40% - Accent4 43 3 2 2" xfId="1899"/>
    <cellStyle name="40% - Accent4 43 3 2 2 2" xfId="1900"/>
    <cellStyle name="40% - Accent4 43 3 2 3" xfId="1901"/>
    <cellStyle name="40% - Accent4 43 3 3" xfId="1902"/>
    <cellStyle name="40% - Accent4 43 3 3 2" xfId="1903"/>
    <cellStyle name="40% - Accent4 43 3 4" xfId="1904"/>
    <cellStyle name="40% - Accent4 43 3 4 2" xfId="1905"/>
    <cellStyle name="40% - Accent4 43 3 5" xfId="1906"/>
    <cellStyle name="40% - Accent4 43 4" xfId="1907"/>
    <cellStyle name="40% - Accent4 43 4 2" xfId="1908"/>
    <cellStyle name="40% - Accent4 43 4 2 2" xfId="1909"/>
    <cellStyle name="40% - Accent4 43 4 3" xfId="1910"/>
    <cellStyle name="40% - Accent4 43 5" xfId="1911"/>
    <cellStyle name="40% - Accent4 43 5 2" xfId="1912"/>
    <cellStyle name="40% - Accent4 43 6" xfId="1913"/>
    <cellStyle name="40% - Accent4 43 6 2" xfId="1914"/>
    <cellStyle name="40% - Accent4 43 7" xfId="1915"/>
    <cellStyle name="40% - Accent4 43 7 2" xfId="1916"/>
    <cellStyle name="40% - Accent4 43 8" xfId="1917"/>
    <cellStyle name="40% - Accent4 5" xfId="1918"/>
    <cellStyle name="40% - Accent4 6" xfId="1919"/>
    <cellStyle name="40% - Accent4 7" xfId="1920"/>
    <cellStyle name="40% - Accent4 8" xfId="1921"/>
    <cellStyle name="40% - Accent4 9" xfId="1922"/>
    <cellStyle name="40% - Accent5 10" xfId="1923"/>
    <cellStyle name="40% - Accent5 11" xfId="1924"/>
    <cellStyle name="40% - Accent5 12" xfId="1925"/>
    <cellStyle name="40% - Accent5 13" xfId="1926"/>
    <cellStyle name="40% - Accent5 14" xfId="1927"/>
    <cellStyle name="40% - Accent5 15" xfId="1928"/>
    <cellStyle name="40% - Accent5 16" xfId="1929"/>
    <cellStyle name="40% - Accent5 17" xfId="1930"/>
    <cellStyle name="40% - Accent5 18" xfId="1931"/>
    <cellStyle name="40% - Accent5 19" xfId="1932"/>
    <cellStyle name="40% - Accent5 2" xfId="1933"/>
    <cellStyle name="40% - Accent5 2 2" xfId="1934"/>
    <cellStyle name="40% - Accent5 2 2 2" xfId="1935"/>
    <cellStyle name="40% - Accent5 2 2 2 2" xfId="1936"/>
    <cellStyle name="40% - Accent5 2 3" xfId="1937"/>
    <cellStyle name="40% - Accent5 2 3 2" xfId="1938"/>
    <cellStyle name="40% - Accent5 2 3 2 2" xfId="1939"/>
    <cellStyle name="40% - Accent5 20" xfId="1940"/>
    <cellStyle name="40% - Accent5 21" xfId="1941"/>
    <cellStyle name="40% - Accent5 22" xfId="1942"/>
    <cellStyle name="40% - Accent5 23" xfId="1943"/>
    <cellStyle name="40% - Accent5 24" xfId="1944"/>
    <cellStyle name="40% - Accent5 25" xfId="1945"/>
    <cellStyle name="40% - Accent5 26" xfId="1946"/>
    <cellStyle name="40% - Accent5 27" xfId="1947"/>
    <cellStyle name="40% - Accent5 28" xfId="1948"/>
    <cellStyle name="40% - Accent5 29" xfId="1949"/>
    <cellStyle name="40% - Accent5 3" xfId="1950"/>
    <cellStyle name="40% - Accent5 3 2" xfId="1951"/>
    <cellStyle name="40% - Accent5 3 3" xfId="1952"/>
    <cellStyle name="40% - Accent5 3 3 2" xfId="1953"/>
    <cellStyle name="40% - Accent5 30" xfId="1954"/>
    <cellStyle name="40% - Accent5 31" xfId="1955"/>
    <cellStyle name="40% - Accent5 32" xfId="1956"/>
    <cellStyle name="40% - Accent5 33" xfId="1957"/>
    <cellStyle name="40% - Accent5 34" xfId="1958"/>
    <cellStyle name="40% - Accent5 35" xfId="1959"/>
    <cellStyle name="40% - Accent5 36" xfId="1960"/>
    <cellStyle name="40% - Accent5 37" xfId="1961"/>
    <cellStyle name="40% - Accent5 38" xfId="1962"/>
    <cellStyle name="40% - Accent5 39" xfId="1963"/>
    <cellStyle name="40% - Accent5 4" xfId="1964"/>
    <cellStyle name="40% - Accent5 40" xfId="1965"/>
    <cellStyle name="40% - Accent5 41" xfId="1966"/>
    <cellStyle name="40% - Accent5 42" xfId="1967"/>
    <cellStyle name="40% - Accent5 42 2" xfId="1968"/>
    <cellStyle name="40% - Accent5 43" xfId="1969"/>
    <cellStyle name="40% - Accent5 43 2" xfId="1970"/>
    <cellStyle name="40% - Accent5 43 2 2" xfId="1971"/>
    <cellStyle name="40% - Accent5 43 2 2 2" xfId="1972"/>
    <cellStyle name="40% - Accent5 43 2 2 2 2" xfId="1973"/>
    <cellStyle name="40% - Accent5 43 2 2 2 2 2" xfId="1974"/>
    <cellStyle name="40% - Accent5 43 2 2 2 3" xfId="1975"/>
    <cellStyle name="40% - Accent5 43 2 2 3" xfId="1976"/>
    <cellStyle name="40% - Accent5 43 2 2 3 2" xfId="1977"/>
    <cellStyle name="40% - Accent5 43 2 2 4" xfId="1978"/>
    <cellStyle name="40% - Accent5 43 2 2 4 2" xfId="1979"/>
    <cellStyle name="40% - Accent5 43 2 2 5" xfId="1980"/>
    <cellStyle name="40% - Accent5 43 2 3" xfId="1981"/>
    <cellStyle name="40% - Accent5 43 2 3 2" xfId="1982"/>
    <cellStyle name="40% - Accent5 43 2 3 2 2" xfId="1983"/>
    <cellStyle name="40% - Accent5 43 2 3 3" xfId="1984"/>
    <cellStyle name="40% - Accent5 43 2 4" xfId="1985"/>
    <cellStyle name="40% - Accent5 43 2 4 2" xfId="1986"/>
    <cellStyle name="40% - Accent5 43 2 5" xfId="1987"/>
    <cellStyle name="40% - Accent5 43 2 5 2" xfId="1988"/>
    <cellStyle name="40% - Accent5 43 2 6" xfId="1989"/>
    <cellStyle name="40% - Accent5 43 2 6 2" xfId="1990"/>
    <cellStyle name="40% - Accent5 43 2 7" xfId="1991"/>
    <cellStyle name="40% - Accent5 43 3" xfId="1992"/>
    <cellStyle name="40% - Accent5 43 3 2" xfId="1993"/>
    <cellStyle name="40% - Accent5 43 3 2 2" xfId="1994"/>
    <cellStyle name="40% - Accent5 43 3 2 2 2" xfId="1995"/>
    <cellStyle name="40% - Accent5 43 3 2 3" xfId="1996"/>
    <cellStyle name="40% - Accent5 43 3 3" xfId="1997"/>
    <cellStyle name="40% - Accent5 43 3 3 2" xfId="1998"/>
    <cellStyle name="40% - Accent5 43 3 4" xfId="1999"/>
    <cellStyle name="40% - Accent5 43 3 4 2" xfId="2000"/>
    <cellStyle name="40% - Accent5 43 3 5" xfId="2001"/>
    <cellStyle name="40% - Accent5 43 4" xfId="2002"/>
    <cellStyle name="40% - Accent5 43 4 2" xfId="2003"/>
    <cellStyle name="40% - Accent5 43 4 2 2" xfId="2004"/>
    <cellStyle name="40% - Accent5 43 4 3" xfId="2005"/>
    <cellStyle name="40% - Accent5 43 5" xfId="2006"/>
    <cellStyle name="40% - Accent5 43 5 2" xfId="2007"/>
    <cellStyle name="40% - Accent5 43 6" xfId="2008"/>
    <cellStyle name="40% - Accent5 43 6 2" xfId="2009"/>
    <cellStyle name="40% - Accent5 43 7" xfId="2010"/>
    <cellStyle name="40% - Accent5 43 7 2" xfId="2011"/>
    <cellStyle name="40% - Accent5 43 8" xfId="2012"/>
    <cellStyle name="40% - Accent5 5" xfId="2013"/>
    <cellStyle name="40% - Accent5 6" xfId="2014"/>
    <cellStyle name="40% - Accent5 7" xfId="2015"/>
    <cellStyle name="40% - Accent5 8" xfId="2016"/>
    <cellStyle name="40% - Accent5 9" xfId="2017"/>
    <cellStyle name="40% - Accent6 10" xfId="2018"/>
    <cellStyle name="40% - Accent6 11" xfId="2019"/>
    <cellStyle name="40% - Accent6 12" xfId="2020"/>
    <cellStyle name="40% - Accent6 13" xfId="2021"/>
    <cellStyle name="40% - Accent6 14" xfId="2022"/>
    <cellStyle name="40% - Accent6 15" xfId="2023"/>
    <cellStyle name="40% - Accent6 16" xfId="2024"/>
    <cellStyle name="40% - Accent6 17" xfId="2025"/>
    <cellStyle name="40% - Accent6 18" xfId="2026"/>
    <cellStyle name="40% - Accent6 19" xfId="2027"/>
    <cellStyle name="40% - Accent6 2" xfId="2028"/>
    <cellStyle name="40% - Accent6 2 2" xfId="2029"/>
    <cellStyle name="40% - Accent6 2 2 2" xfId="2030"/>
    <cellStyle name="40% - Accent6 2 2 2 2" xfId="2031"/>
    <cellStyle name="40% - Accent6 2 3" xfId="2032"/>
    <cellStyle name="40% - Accent6 2 3 2" xfId="2033"/>
    <cellStyle name="40% - Accent6 2 3 2 2" xfId="2034"/>
    <cellStyle name="40% - Accent6 20" xfId="2035"/>
    <cellStyle name="40% - Accent6 21" xfId="2036"/>
    <cellStyle name="40% - Accent6 22" xfId="2037"/>
    <cellStyle name="40% - Accent6 23" xfId="2038"/>
    <cellStyle name="40% - Accent6 24" xfId="2039"/>
    <cellStyle name="40% - Accent6 25" xfId="2040"/>
    <cellStyle name="40% - Accent6 26" xfId="2041"/>
    <cellStyle name="40% - Accent6 27" xfId="2042"/>
    <cellStyle name="40% - Accent6 28" xfId="2043"/>
    <cellStyle name="40% - Accent6 29" xfId="2044"/>
    <cellStyle name="40% - Accent6 3" xfId="2045"/>
    <cellStyle name="40% - Accent6 3 2" xfId="2046"/>
    <cellStyle name="40% - Accent6 3 3" xfId="2047"/>
    <cellStyle name="40% - Accent6 3 3 2" xfId="2048"/>
    <cellStyle name="40% - Accent6 30" xfId="2049"/>
    <cellStyle name="40% - Accent6 31" xfId="2050"/>
    <cellStyle name="40% - Accent6 32" xfId="2051"/>
    <cellStyle name="40% - Accent6 33" xfId="2052"/>
    <cellStyle name="40% - Accent6 34" xfId="2053"/>
    <cellStyle name="40% - Accent6 35" xfId="2054"/>
    <cellStyle name="40% - Accent6 36" xfId="2055"/>
    <cellStyle name="40% - Accent6 37" xfId="2056"/>
    <cellStyle name="40% - Accent6 38" xfId="2057"/>
    <cellStyle name="40% - Accent6 39" xfId="2058"/>
    <cellStyle name="40% - Accent6 4" xfId="2059"/>
    <cellStyle name="40% - Accent6 40" xfId="2060"/>
    <cellStyle name="40% - Accent6 41" xfId="2061"/>
    <cellStyle name="40% - Accent6 42" xfId="2062"/>
    <cellStyle name="40% - Accent6 42 2" xfId="2063"/>
    <cellStyle name="40% - Accent6 43" xfId="2064"/>
    <cellStyle name="40% - Accent6 43 2" xfId="2065"/>
    <cellStyle name="40% - Accent6 43 2 2" xfId="2066"/>
    <cellStyle name="40% - Accent6 43 2 2 2" xfId="2067"/>
    <cellStyle name="40% - Accent6 43 2 2 2 2" xfId="2068"/>
    <cellStyle name="40% - Accent6 43 2 2 2 2 2" xfId="2069"/>
    <cellStyle name="40% - Accent6 43 2 2 2 3" xfId="2070"/>
    <cellStyle name="40% - Accent6 43 2 2 3" xfId="2071"/>
    <cellStyle name="40% - Accent6 43 2 2 3 2" xfId="2072"/>
    <cellStyle name="40% - Accent6 43 2 2 4" xfId="2073"/>
    <cellStyle name="40% - Accent6 43 2 2 4 2" xfId="2074"/>
    <cellStyle name="40% - Accent6 43 2 2 5" xfId="2075"/>
    <cellStyle name="40% - Accent6 43 2 3" xfId="2076"/>
    <cellStyle name="40% - Accent6 43 2 3 2" xfId="2077"/>
    <cellStyle name="40% - Accent6 43 2 3 2 2" xfId="2078"/>
    <cellStyle name="40% - Accent6 43 2 3 3" xfId="2079"/>
    <cellStyle name="40% - Accent6 43 2 4" xfId="2080"/>
    <cellStyle name="40% - Accent6 43 2 4 2" xfId="2081"/>
    <cellStyle name="40% - Accent6 43 2 5" xfId="2082"/>
    <cellStyle name="40% - Accent6 43 2 5 2" xfId="2083"/>
    <cellStyle name="40% - Accent6 43 2 6" xfId="2084"/>
    <cellStyle name="40% - Accent6 43 2 6 2" xfId="2085"/>
    <cellStyle name="40% - Accent6 43 2 7" xfId="2086"/>
    <cellStyle name="40% - Accent6 43 3" xfId="2087"/>
    <cellStyle name="40% - Accent6 43 3 2" xfId="2088"/>
    <cellStyle name="40% - Accent6 43 3 2 2" xfId="2089"/>
    <cellStyle name="40% - Accent6 43 3 2 2 2" xfId="2090"/>
    <cellStyle name="40% - Accent6 43 3 2 3" xfId="2091"/>
    <cellStyle name="40% - Accent6 43 3 3" xfId="2092"/>
    <cellStyle name="40% - Accent6 43 3 3 2" xfId="2093"/>
    <cellStyle name="40% - Accent6 43 3 4" xfId="2094"/>
    <cellStyle name="40% - Accent6 43 3 4 2" xfId="2095"/>
    <cellStyle name="40% - Accent6 43 3 5" xfId="2096"/>
    <cellStyle name="40% - Accent6 43 4" xfId="2097"/>
    <cellStyle name="40% - Accent6 43 4 2" xfId="2098"/>
    <cellStyle name="40% - Accent6 43 4 2 2" xfId="2099"/>
    <cellStyle name="40% - Accent6 43 4 3" xfId="2100"/>
    <cellStyle name="40% - Accent6 43 5" xfId="2101"/>
    <cellStyle name="40% - Accent6 43 5 2" xfId="2102"/>
    <cellStyle name="40% - Accent6 43 6" xfId="2103"/>
    <cellStyle name="40% - Accent6 43 6 2" xfId="2104"/>
    <cellStyle name="40% - Accent6 43 7" xfId="2105"/>
    <cellStyle name="40% - Accent6 43 7 2" xfId="2106"/>
    <cellStyle name="40% - Accent6 43 8" xfId="2107"/>
    <cellStyle name="40% - Accent6 5" xfId="2108"/>
    <cellStyle name="40% - Accent6 6" xfId="2109"/>
    <cellStyle name="40% - Accent6 7" xfId="2110"/>
    <cellStyle name="40% - Accent6 8" xfId="2111"/>
    <cellStyle name="40% - Accent6 9" xfId="2112"/>
    <cellStyle name="60% - Accent1 10" xfId="2113"/>
    <cellStyle name="60% - Accent1 11" xfId="2114"/>
    <cellStyle name="60% - Accent1 12" xfId="2115"/>
    <cellStyle name="60% - Accent1 13" xfId="2116"/>
    <cellStyle name="60% - Accent1 14" xfId="2117"/>
    <cellStyle name="60% - Accent1 15" xfId="2118"/>
    <cellStyle name="60% - Accent1 16" xfId="2119"/>
    <cellStyle name="60% - Accent1 17" xfId="2120"/>
    <cellStyle name="60% - Accent1 18" xfId="2121"/>
    <cellStyle name="60% - Accent1 19" xfId="2122"/>
    <cellStyle name="60% - Accent1 2" xfId="2123"/>
    <cellStyle name="60% - Accent1 20" xfId="2124"/>
    <cellStyle name="60% - Accent1 21" xfId="2125"/>
    <cellStyle name="60% - Accent1 22" xfId="2126"/>
    <cellStyle name="60% - Accent1 23" xfId="2127"/>
    <cellStyle name="60% - Accent1 24" xfId="2128"/>
    <cellStyle name="60% - Accent1 25" xfId="2129"/>
    <cellStyle name="60% - Accent1 26" xfId="2130"/>
    <cellStyle name="60% - Accent1 27" xfId="2131"/>
    <cellStyle name="60% - Accent1 28" xfId="2132"/>
    <cellStyle name="60% - Accent1 29" xfId="2133"/>
    <cellStyle name="60% - Accent1 3" xfId="2134"/>
    <cellStyle name="60% - Accent1 30" xfId="2135"/>
    <cellStyle name="60% - Accent1 31" xfId="2136"/>
    <cellStyle name="60% - Accent1 32" xfId="2137"/>
    <cellStyle name="60% - Accent1 33" xfId="2138"/>
    <cellStyle name="60% - Accent1 34" xfId="2139"/>
    <cellStyle name="60% - Accent1 35" xfId="2140"/>
    <cellStyle name="60% - Accent1 36" xfId="2141"/>
    <cellStyle name="60% - Accent1 37" xfId="2142"/>
    <cellStyle name="60% - Accent1 38" xfId="2143"/>
    <cellStyle name="60% - Accent1 39" xfId="2144"/>
    <cellStyle name="60% - Accent1 4" xfId="2145"/>
    <cellStyle name="60% - Accent1 40" xfId="2146"/>
    <cellStyle name="60% - Accent1 41" xfId="2147"/>
    <cellStyle name="60% - Accent1 42" xfId="2148"/>
    <cellStyle name="60% - Accent1 43" xfId="2149"/>
    <cellStyle name="60% - Accent1 5" xfId="2150"/>
    <cellStyle name="60% - Accent1 6" xfId="2151"/>
    <cellStyle name="60% - Accent1 7" xfId="2152"/>
    <cellStyle name="60% - Accent1 8" xfId="2153"/>
    <cellStyle name="60% - Accent1 9" xfId="2154"/>
    <cellStyle name="60% - Accent2 10" xfId="2155"/>
    <cellStyle name="60% - Accent2 11" xfId="2156"/>
    <cellStyle name="60% - Accent2 12" xfId="2157"/>
    <cellStyle name="60% - Accent2 13" xfId="2158"/>
    <cellStyle name="60% - Accent2 14" xfId="2159"/>
    <cellStyle name="60% - Accent2 15" xfId="2160"/>
    <cellStyle name="60% - Accent2 16" xfId="2161"/>
    <cellStyle name="60% - Accent2 17" xfId="2162"/>
    <cellStyle name="60% - Accent2 18" xfId="2163"/>
    <cellStyle name="60% - Accent2 19" xfId="2164"/>
    <cellStyle name="60% - Accent2 2" xfId="2165"/>
    <cellStyle name="60% - Accent2 20" xfId="2166"/>
    <cellStyle name="60% - Accent2 21" xfId="2167"/>
    <cellStyle name="60% - Accent2 22" xfId="2168"/>
    <cellStyle name="60% - Accent2 23" xfId="2169"/>
    <cellStyle name="60% - Accent2 24" xfId="2170"/>
    <cellStyle name="60% - Accent2 25" xfId="2171"/>
    <cellStyle name="60% - Accent2 26" xfId="2172"/>
    <cellStyle name="60% - Accent2 27" xfId="2173"/>
    <cellStyle name="60% - Accent2 28" xfId="2174"/>
    <cellStyle name="60% - Accent2 29" xfId="2175"/>
    <cellStyle name="60% - Accent2 3" xfId="2176"/>
    <cellStyle name="60% - Accent2 30" xfId="2177"/>
    <cellStyle name="60% - Accent2 31" xfId="2178"/>
    <cellStyle name="60% - Accent2 32" xfId="2179"/>
    <cellStyle name="60% - Accent2 33" xfId="2180"/>
    <cellStyle name="60% - Accent2 34" xfId="2181"/>
    <cellStyle name="60% - Accent2 35" xfId="2182"/>
    <cellStyle name="60% - Accent2 36" xfId="2183"/>
    <cellStyle name="60% - Accent2 37" xfId="2184"/>
    <cellStyle name="60% - Accent2 38" xfId="2185"/>
    <cellStyle name="60% - Accent2 39" xfId="2186"/>
    <cellStyle name="60% - Accent2 4" xfId="2187"/>
    <cellStyle name="60% - Accent2 40" xfId="2188"/>
    <cellStyle name="60% - Accent2 41" xfId="2189"/>
    <cellStyle name="60% - Accent2 42" xfId="2190"/>
    <cellStyle name="60% - Accent2 43" xfId="2191"/>
    <cellStyle name="60% - Accent2 5" xfId="2192"/>
    <cellStyle name="60% - Accent2 6" xfId="2193"/>
    <cellStyle name="60% - Accent2 7" xfId="2194"/>
    <cellStyle name="60% - Accent2 8" xfId="2195"/>
    <cellStyle name="60% - Accent2 9" xfId="2196"/>
    <cellStyle name="60% - Accent3 10" xfId="2197"/>
    <cellStyle name="60% - Accent3 11" xfId="2198"/>
    <cellStyle name="60% - Accent3 12" xfId="2199"/>
    <cellStyle name="60% - Accent3 13" xfId="2200"/>
    <cellStyle name="60% - Accent3 14" xfId="2201"/>
    <cellStyle name="60% - Accent3 15" xfId="2202"/>
    <cellStyle name="60% - Accent3 16" xfId="2203"/>
    <cellStyle name="60% - Accent3 17" xfId="2204"/>
    <cellStyle name="60% - Accent3 18" xfId="2205"/>
    <cellStyle name="60% - Accent3 19" xfId="2206"/>
    <cellStyle name="60% - Accent3 2" xfId="2207"/>
    <cellStyle name="60% - Accent3 2 2" xfId="2208"/>
    <cellStyle name="60% - Accent3 2 2 2" xfId="2209"/>
    <cellStyle name="60% - Accent3 20" xfId="2210"/>
    <cellStyle name="60% - Accent3 21" xfId="2211"/>
    <cellStyle name="60% - Accent3 22" xfId="2212"/>
    <cellStyle name="60% - Accent3 23" xfId="2213"/>
    <cellStyle name="60% - Accent3 24" xfId="2214"/>
    <cellStyle name="60% - Accent3 25" xfId="2215"/>
    <cellStyle name="60% - Accent3 26" xfId="2216"/>
    <cellStyle name="60% - Accent3 27" xfId="2217"/>
    <cellStyle name="60% - Accent3 28" xfId="2218"/>
    <cellStyle name="60% - Accent3 29" xfId="2219"/>
    <cellStyle name="60% - Accent3 3" xfId="2220"/>
    <cellStyle name="60% - Accent3 30" xfId="2221"/>
    <cellStyle name="60% - Accent3 31" xfId="2222"/>
    <cellStyle name="60% - Accent3 32" xfId="2223"/>
    <cellStyle name="60% - Accent3 33" xfId="2224"/>
    <cellStyle name="60% - Accent3 34" xfId="2225"/>
    <cellStyle name="60% - Accent3 35" xfId="2226"/>
    <cellStyle name="60% - Accent3 36" xfId="2227"/>
    <cellStyle name="60% - Accent3 37" xfId="2228"/>
    <cellStyle name="60% - Accent3 38" xfId="2229"/>
    <cellStyle name="60% - Accent3 39" xfId="2230"/>
    <cellStyle name="60% - Accent3 4" xfId="2231"/>
    <cellStyle name="60% - Accent3 40" xfId="2232"/>
    <cellStyle name="60% - Accent3 41" xfId="2233"/>
    <cellStyle name="60% - Accent3 42" xfId="2234"/>
    <cellStyle name="60% - Accent3 5" xfId="2235"/>
    <cellStyle name="60% - Accent3 6" xfId="2236"/>
    <cellStyle name="60% - Accent3 7" xfId="2237"/>
    <cellStyle name="60% - Accent3 8" xfId="2238"/>
    <cellStyle name="60% - Accent3 9" xfId="2239"/>
    <cellStyle name="60% - Accent4 10" xfId="2240"/>
    <cellStyle name="60% - Accent4 11" xfId="2241"/>
    <cellStyle name="60% - Accent4 12" xfId="2242"/>
    <cellStyle name="60% - Accent4 13" xfId="2243"/>
    <cellStyle name="60% - Accent4 14" xfId="2244"/>
    <cellStyle name="60% - Accent4 15" xfId="2245"/>
    <cellStyle name="60% - Accent4 16" xfId="2246"/>
    <cellStyle name="60% - Accent4 17" xfId="2247"/>
    <cellStyle name="60% - Accent4 18" xfId="2248"/>
    <cellStyle name="60% - Accent4 19" xfId="2249"/>
    <cellStyle name="60% - Accent4 2" xfId="2250"/>
    <cellStyle name="60% - Accent4 2 2" xfId="2251"/>
    <cellStyle name="60% - Accent4 2 2 2" xfId="2252"/>
    <cellStyle name="60% - Accent4 20" xfId="2253"/>
    <cellStyle name="60% - Accent4 21" xfId="2254"/>
    <cellStyle name="60% - Accent4 22" xfId="2255"/>
    <cellStyle name="60% - Accent4 23" xfId="2256"/>
    <cellStyle name="60% - Accent4 24" xfId="2257"/>
    <cellStyle name="60% - Accent4 25" xfId="2258"/>
    <cellStyle name="60% - Accent4 26" xfId="2259"/>
    <cellStyle name="60% - Accent4 27" xfId="2260"/>
    <cellStyle name="60% - Accent4 28" xfId="2261"/>
    <cellStyle name="60% - Accent4 29" xfId="2262"/>
    <cellStyle name="60% - Accent4 3" xfId="2263"/>
    <cellStyle name="60% - Accent4 30" xfId="2264"/>
    <cellStyle name="60% - Accent4 31" xfId="2265"/>
    <cellStyle name="60% - Accent4 32" xfId="2266"/>
    <cellStyle name="60% - Accent4 33" xfId="2267"/>
    <cellStyle name="60% - Accent4 34" xfId="2268"/>
    <cellStyle name="60% - Accent4 35" xfId="2269"/>
    <cellStyle name="60% - Accent4 36" xfId="2270"/>
    <cellStyle name="60% - Accent4 37" xfId="2271"/>
    <cellStyle name="60% - Accent4 38" xfId="2272"/>
    <cellStyle name="60% - Accent4 39" xfId="2273"/>
    <cellStyle name="60% - Accent4 4" xfId="2274"/>
    <cellStyle name="60% - Accent4 40" xfId="2275"/>
    <cellStyle name="60% - Accent4 41" xfId="2276"/>
    <cellStyle name="60% - Accent4 42" xfId="2277"/>
    <cellStyle name="60% - Accent4 5" xfId="2278"/>
    <cellStyle name="60% - Accent4 6" xfId="2279"/>
    <cellStyle name="60% - Accent4 7" xfId="2280"/>
    <cellStyle name="60% - Accent4 8" xfId="2281"/>
    <cellStyle name="60% - Accent4 9" xfId="2282"/>
    <cellStyle name="60% - Accent5 10" xfId="2283"/>
    <cellStyle name="60% - Accent5 11" xfId="2284"/>
    <cellStyle name="60% - Accent5 12" xfId="2285"/>
    <cellStyle name="60% - Accent5 13" xfId="2286"/>
    <cellStyle name="60% - Accent5 14" xfId="2287"/>
    <cellStyle name="60% - Accent5 15" xfId="2288"/>
    <cellStyle name="60% - Accent5 16" xfId="2289"/>
    <cellStyle name="60% - Accent5 17" xfId="2290"/>
    <cellStyle name="60% - Accent5 18" xfId="2291"/>
    <cellStyle name="60% - Accent5 19" xfId="2292"/>
    <cellStyle name="60% - Accent5 2" xfId="2293"/>
    <cellStyle name="60% - Accent5 20" xfId="2294"/>
    <cellStyle name="60% - Accent5 21" xfId="2295"/>
    <cellStyle name="60% - Accent5 22" xfId="2296"/>
    <cellStyle name="60% - Accent5 23" xfId="2297"/>
    <cellStyle name="60% - Accent5 24" xfId="2298"/>
    <cellStyle name="60% - Accent5 25" xfId="2299"/>
    <cellStyle name="60% - Accent5 26" xfId="2300"/>
    <cellStyle name="60% - Accent5 27" xfId="2301"/>
    <cellStyle name="60% - Accent5 28" xfId="2302"/>
    <cellStyle name="60% - Accent5 29" xfId="2303"/>
    <cellStyle name="60% - Accent5 3" xfId="2304"/>
    <cellStyle name="60% - Accent5 30" xfId="2305"/>
    <cellStyle name="60% - Accent5 31" xfId="2306"/>
    <cellStyle name="60% - Accent5 32" xfId="2307"/>
    <cellStyle name="60% - Accent5 33" xfId="2308"/>
    <cellStyle name="60% - Accent5 34" xfId="2309"/>
    <cellStyle name="60% - Accent5 35" xfId="2310"/>
    <cellStyle name="60% - Accent5 36" xfId="2311"/>
    <cellStyle name="60% - Accent5 37" xfId="2312"/>
    <cellStyle name="60% - Accent5 38" xfId="2313"/>
    <cellStyle name="60% - Accent5 39" xfId="2314"/>
    <cellStyle name="60% - Accent5 4" xfId="2315"/>
    <cellStyle name="60% - Accent5 40" xfId="2316"/>
    <cellStyle name="60% - Accent5 41" xfId="2317"/>
    <cellStyle name="60% - Accent5 42" xfId="2318"/>
    <cellStyle name="60% - Accent5 43" xfId="2319"/>
    <cellStyle name="60% - Accent5 5" xfId="2320"/>
    <cellStyle name="60% - Accent5 6" xfId="2321"/>
    <cellStyle name="60% - Accent5 7" xfId="2322"/>
    <cellStyle name="60% - Accent5 8" xfId="2323"/>
    <cellStyle name="60% - Accent5 9" xfId="2324"/>
    <cellStyle name="60% - Accent6 10" xfId="2325"/>
    <cellStyle name="60% - Accent6 11" xfId="2326"/>
    <cellStyle name="60% - Accent6 12" xfId="2327"/>
    <cellStyle name="60% - Accent6 13" xfId="2328"/>
    <cellStyle name="60% - Accent6 14" xfId="2329"/>
    <cellStyle name="60% - Accent6 15" xfId="2330"/>
    <cellStyle name="60% - Accent6 16" xfId="2331"/>
    <cellStyle name="60% - Accent6 17" xfId="2332"/>
    <cellStyle name="60% - Accent6 18" xfId="2333"/>
    <cellStyle name="60% - Accent6 19" xfId="2334"/>
    <cellStyle name="60% - Accent6 2" xfId="2335"/>
    <cellStyle name="60% - Accent6 2 2" xfId="2336"/>
    <cellStyle name="60% - Accent6 2 2 2" xfId="2337"/>
    <cellStyle name="60% - Accent6 20" xfId="2338"/>
    <cellStyle name="60% - Accent6 21" xfId="2339"/>
    <cellStyle name="60% - Accent6 22" xfId="2340"/>
    <cellStyle name="60% - Accent6 23" xfId="2341"/>
    <cellStyle name="60% - Accent6 24" xfId="2342"/>
    <cellStyle name="60% - Accent6 25" xfId="2343"/>
    <cellStyle name="60% - Accent6 26" xfId="2344"/>
    <cellStyle name="60% - Accent6 27" xfId="2345"/>
    <cellStyle name="60% - Accent6 28" xfId="2346"/>
    <cellStyle name="60% - Accent6 29" xfId="2347"/>
    <cellStyle name="60% - Accent6 3" xfId="2348"/>
    <cellStyle name="60% - Accent6 30" xfId="2349"/>
    <cellStyle name="60% - Accent6 31" xfId="2350"/>
    <cellStyle name="60% - Accent6 32" xfId="2351"/>
    <cellStyle name="60% - Accent6 33" xfId="2352"/>
    <cellStyle name="60% - Accent6 34" xfId="2353"/>
    <cellStyle name="60% - Accent6 35" xfId="2354"/>
    <cellStyle name="60% - Accent6 36" xfId="2355"/>
    <cellStyle name="60% - Accent6 37" xfId="2356"/>
    <cellStyle name="60% - Accent6 38" xfId="2357"/>
    <cellStyle name="60% - Accent6 39" xfId="2358"/>
    <cellStyle name="60% - Accent6 4" xfId="2359"/>
    <cellStyle name="60% - Accent6 40" xfId="2360"/>
    <cellStyle name="60% - Accent6 41" xfId="2361"/>
    <cellStyle name="60% - Accent6 42" xfId="2362"/>
    <cellStyle name="60% - Accent6 5" xfId="2363"/>
    <cellStyle name="60% - Accent6 6" xfId="2364"/>
    <cellStyle name="60% - Accent6 7" xfId="2365"/>
    <cellStyle name="60% - Accent6 8" xfId="2366"/>
    <cellStyle name="60% - Accent6 9" xfId="2367"/>
    <cellStyle name="Accent1 10" xfId="2368"/>
    <cellStyle name="Accent1 11" xfId="2369"/>
    <cellStyle name="Accent1 12" xfId="2370"/>
    <cellStyle name="Accent1 13" xfId="2371"/>
    <cellStyle name="Accent1 14" xfId="2372"/>
    <cellStyle name="Accent1 15" xfId="2373"/>
    <cellStyle name="Accent1 16" xfId="2374"/>
    <cellStyle name="Accent1 17" xfId="2375"/>
    <cellStyle name="Accent1 18" xfId="2376"/>
    <cellStyle name="Accent1 19" xfId="2377"/>
    <cellStyle name="Accent1 2" xfId="2378"/>
    <cellStyle name="Accent1 20" xfId="2379"/>
    <cellStyle name="Accent1 21" xfId="2380"/>
    <cellStyle name="Accent1 22" xfId="2381"/>
    <cellStyle name="Accent1 23" xfId="2382"/>
    <cellStyle name="Accent1 24" xfId="2383"/>
    <cellStyle name="Accent1 25" xfId="2384"/>
    <cellStyle name="Accent1 26" xfId="2385"/>
    <cellStyle name="Accent1 27" xfId="2386"/>
    <cellStyle name="Accent1 28" xfId="2387"/>
    <cellStyle name="Accent1 29" xfId="2388"/>
    <cellStyle name="Accent1 3" xfId="2389"/>
    <cellStyle name="Accent1 30" xfId="2390"/>
    <cellStyle name="Accent1 31" xfId="2391"/>
    <cellStyle name="Accent1 32" xfId="2392"/>
    <cellStyle name="Accent1 33" xfId="2393"/>
    <cellStyle name="Accent1 34" xfId="2394"/>
    <cellStyle name="Accent1 35" xfId="2395"/>
    <cellStyle name="Accent1 36" xfId="2396"/>
    <cellStyle name="Accent1 37" xfId="2397"/>
    <cellStyle name="Accent1 38" xfId="2398"/>
    <cellStyle name="Accent1 39" xfId="2399"/>
    <cellStyle name="Accent1 4" xfId="2400"/>
    <cellStyle name="Accent1 40" xfId="2401"/>
    <cellStyle name="Accent1 41" xfId="2402"/>
    <cellStyle name="Accent1 42" xfId="2403"/>
    <cellStyle name="Accent1 43" xfId="2404"/>
    <cellStyle name="Accent1 5" xfId="2405"/>
    <cellStyle name="Accent1 6" xfId="2406"/>
    <cellStyle name="Accent1 7" xfId="2407"/>
    <cellStyle name="Accent1 8" xfId="2408"/>
    <cellStyle name="Accent1 9" xfId="2409"/>
    <cellStyle name="Accent2 10" xfId="2410"/>
    <cellStyle name="Accent2 11" xfId="2411"/>
    <cellStyle name="Accent2 12" xfId="2412"/>
    <cellStyle name="Accent2 13" xfId="2413"/>
    <cellStyle name="Accent2 14" xfId="2414"/>
    <cellStyle name="Accent2 15" xfId="2415"/>
    <cellStyle name="Accent2 16" xfId="2416"/>
    <cellStyle name="Accent2 17" xfId="2417"/>
    <cellStyle name="Accent2 18" xfId="2418"/>
    <cellStyle name="Accent2 19" xfId="2419"/>
    <cellStyle name="Accent2 2" xfId="2420"/>
    <cellStyle name="Accent2 20" xfId="2421"/>
    <cellStyle name="Accent2 21" xfId="2422"/>
    <cellStyle name="Accent2 22" xfId="2423"/>
    <cellStyle name="Accent2 23" xfId="2424"/>
    <cellStyle name="Accent2 24" xfId="2425"/>
    <cellStyle name="Accent2 25" xfId="2426"/>
    <cellStyle name="Accent2 26" xfId="2427"/>
    <cellStyle name="Accent2 27" xfId="2428"/>
    <cellStyle name="Accent2 28" xfId="2429"/>
    <cellStyle name="Accent2 29" xfId="2430"/>
    <cellStyle name="Accent2 3" xfId="2431"/>
    <cellStyle name="Accent2 30" xfId="2432"/>
    <cellStyle name="Accent2 31" xfId="2433"/>
    <cellStyle name="Accent2 32" xfId="2434"/>
    <cellStyle name="Accent2 33" xfId="2435"/>
    <cellStyle name="Accent2 34" xfId="2436"/>
    <cellStyle name="Accent2 35" xfId="2437"/>
    <cellStyle name="Accent2 36" xfId="2438"/>
    <cellStyle name="Accent2 37" xfId="2439"/>
    <cellStyle name="Accent2 38" xfId="2440"/>
    <cellStyle name="Accent2 39" xfId="2441"/>
    <cellStyle name="Accent2 4" xfId="2442"/>
    <cellStyle name="Accent2 40" xfId="2443"/>
    <cellStyle name="Accent2 41" xfId="2444"/>
    <cellStyle name="Accent2 42" xfId="2445"/>
    <cellStyle name="Accent2 43" xfId="2446"/>
    <cellStyle name="Accent2 5" xfId="2447"/>
    <cellStyle name="Accent2 6" xfId="2448"/>
    <cellStyle name="Accent2 7" xfId="2449"/>
    <cellStyle name="Accent2 8" xfId="2450"/>
    <cellStyle name="Accent2 9" xfId="2451"/>
    <cellStyle name="Accent3 10" xfId="2452"/>
    <cellStyle name="Accent3 11" xfId="2453"/>
    <cellStyle name="Accent3 12" xfId="2454"/>
    <cellStyle name="Accent3 13" xfId="2455"/>
    <cellStyle name="Accent3 14" xfId="2456"/>
    <cellStyle name="Accent3 15" xfId="2457"/>
    <cellStyle name="Accent3 16" xfId="2458"/>
    <cellStyle name="Accent3 17" xfId="2459"/>
    <cellStyle name="Accent3 18" xfId="2460"/>
    <cellStyle name="Accent3 19" xfId="2461"/>
    <cellStyle name="Accent3 2" xfId="2462"/>
    <cellStyle name="Accent3 20" xfId="2463"/>
    <cellStyle name="Accent3 21" xfId="2464"/>
    <cellStyle name="Accent3 22" xfId="2465"/>
    <cellStyle name="Accent3 23" xfId="2466"/>
    <cellStyle name="Accent3 24" xfId="2467"/>
    <cellStyle name="Accent3 25" xfId="2468"/>
    <cellStyle name="Accent3 26" xfId="2469"/>
    <cellStyle name="Accent3 27" xfId="2470"/>
    <cellStyle name="Accent3 28" xfId="2471"/>
    <cellStyle name="Accent3 29" xfId="2472"/>
    <cellStyle name="Accent3 3" xfId="2473"/>
    <cellStyle name="Accent3 30" xfId="2474"/>
    <cellStyle name="Accent3 31" xfId="2475"/>
    <cellStyle name="Accent3 32" xfId="2476"/>
    <cellStyle name="Accent3 33" xfId="2477"/>
    <cellStyle name="Accent3 34" xfId="2478"/>
    <cellStyle name="Accent3 35" xfId="2479"/>
    <cellStyle name="Accent3 36" xfId="2480"/>
    <cellStyle name="Accent3 37" xfId="2481"/>
    <cellStyle name="Accent3 38" xfId="2482"/>
    <cellStyle name="Accent3 39" xfId="2483"/>
    <cellStyle name="Accent3 4" xfId="2484"/>
    <cellStyle name="Accent3 40" xfId="2485"/>
    <cellStyle name="Accent3 41" xfId="2486"/>
    <cellStyle name="Accent3 42" xfId="2487"/>
    <cellStyle name="Accent3 43" xfId="2488"/>
    <cellStyle name="Accent3 5" xfId="2489"/>
    <cellStyle name="Accent3 6" xfId="2490"/>
    <cellStyle name="Accent3 7" xfId="2491"/>
    <cellStyle name="Accent3 8" xfId="2492"/>
    <cellStyle name="Accent3 9" xfId="2493"/>
    <cellStyle name="Accent4 10" xfId="2494"/>
    <cellStyle name="Accent4 11" xfId="2495"/>
    <cellStyle name="Accent4 12" xfId="2496"/>
    <cellStyle name="Accent4 13" xfId="2497"/>
    <cellStyle name="Accent4 14" xfId="2498"/>
    <cellStyle name="Accent4 15" xfId="2499"/>
    <cellStyle name="Accent4 16" xfId="2500"/>
    <cellStyle name="Accent4 17" xfId="2501"/>
    <cellStyle name="Accent4 18" xfId="2502"/>
    <cellStyle name="Accent4 19" xfId="2503"/>
    <cellStyle name="Accent4 2" xfId="2504"/>
    <cellStyle name="Accent4 20" xfId="2505"/>
    <cellStyle name="Accent4 21" xfId="2506"/>
    <cellStyle name="Accent4 22" xfId="2507"/>
    <cellStyle name="Accent4 23" xfId="2508"/>
    <cellStyle name="Accent4 24" xfId="2509"/>
    <cellStyle name="Accent4 25" xfId="2510"/>
    <cellStyle name="Accent4 26" xfId="2511"/>
    <cellStyle name="Accent4 27" xfId="2512"/>
    <cellStyle name="Accent4 28" xfId="2513"/>
    <cellStyle name="Accent4 29" xfId="2514"/>
    <cellStyle name="Accent4 3" xfId="2515"/>
    <cellStyle name="Accent4 30" xfId="2516"/>
    <cellStyle name="Accent4 31" xfId="2517"/>
    <cellStyle name="Accent4 32" xfId="2518"/>
    <cellStyle name="Accent4 33" xfId="2519"/>
    <cellStyle name="Accent4 34" xfId="2520"/>
    <cellStyle name="Accent4 35" xfId="2521"/>
    <cellStyle name="Accent4 36" xfId="2522"/>
    <cellStyle name="Accent4 37" xfId="2523"/>
    <cellStyle name="Accent4 38" xfId="2524"/>
    <cellStyle name="Accent4 39" xfId="2525"/>
    <cellStyle name="Accent4 4" xfId="2526"/>
    <cellStyle name="Accent4 40" xfId="2527"/>
    <cellStyle name="Accent4 41" xfId="2528"/>
    <cellStyle name="Accent4 42" xfId="2529"/>
    <cellStyle name="Accent4 43" xfId="2530"/>
    <cellStyle name="Accent4 5" xfId="2531"/>
    <cellStyle name="Accent4 6" xfId="2532"/>
    <cellStyle name="Accent4 7" xfId="2533"/>
    <cellStyle name="Accent4 8" xfId="2534"/>
    <cellStyle name="Accent4 9" xfId="2535"/>
    <cellStyle name="Accent5 10" xfId="2536"/>
    <cellStyle name="Accent5 11" xfId="2537"/>
    <cellStyle name="Accent5 12" xfId="2538"/>
    <cellStyle name="Accent5 13" xfId="2539"/>
    <cellStyle name="Accent5 14" xfId="2540"/>
    <cellStyle name="Accent5 15" xfId="2541"/>
    <cellStyle name="Accent5 16" xfId="2542"/>
    <cellStyle name="Accent5 17" xfId="2543"/>
    <cellStyle name="Accent5 18" xfId="2544"/>
    <cellStyle name="Accent5 19" xfId="2545"/>
    <cellStyle name="Accent5 2" xfId="2546"/>
    <cellStyle name="Accent5 20" xfId="2547"/>
    <cellStyle name="Accent5 21" xfId="2548"/>
    <cellStyle name="Accent5 22" xfId="2549"/>
    <cellStyle name="Accent5 23" xfId="2550"/>
    <cellStyle name="Accent5 24" xfId="2551"/>
    <cellStyle name="Accent5 25" xfId="2552"/>
    <cellStyle name="Accent5 26" xfId="2553"/>
    <cellStyle name="Accent5 27" xfId="2554"/>
    <cellStyle name="Accent5 28" xfId="2555"/>
    <cellStyle name="Accent5 29" xfId="2556"/>
    <cellStyle name="Accent5 3" xfId="2557"/>
    <cellStyle name="Accent5 30" xfId="2558"/>
    <cellStyle name="Accent5 31" xfId="2559"/>
    <cellStyle name="Accent5 32" xfId="2560"/>
    <cellStyle name="Accent5 33" xfId="2561"/>
    <cellStyle name="Accent5 34" xfId="2562"/>
    <cellStyle name="Accent5 35" xfId="2563"/>
    <cellStyle name="Accent5 36" xfId="2564"/>
    <cellStyle name="Accent5 37" xfId="2565"/>
    <cellStyle name="Accent5 38" xfId="2566"/>
    <cellStyle name="Accent5 39" xfId="2567"/>
    <cellStyle name="Accent5 4" xfId="2568"/>
    <cellStyle name="Accent5 40" xfId="2569"/>
    <cellStyle name="Accent5 41" xfId="2570"/>
    <cellStyle name="Accent5 42" xfId="2571"/>
    <cellStyle name="Accent5 43" xfId="2572"/>
    <cellStyle name="Accent5 5" xfId="2573"/>
    <cellStyle name="Accent5 6" xfId="2574"/>
    <cellStyle name="Accent5 7" xfId="2575"/>
    <cellStyle name="Accent5 8" xfId="2576"/>
    <cellStyle name="Accent5 9" xfId="2577"/>
    <cellStyle name="Accent6 10" xfId="2578"/>
    <cellStyle name="Accent6 11" xfId="2579"/>
    <cellStyle name="Accent6 12" xfId="2580"/>
    <cellStyle name="Accent6 13" xfId="2581"/>
    <cellStyle name="Accent6 14" xfId="2582"/>
    <cellStyle name="Accent6 15" xfId="2583"/>
    <cellStyle name="Accent6 16" xfId="2584"/>
    <cellStyle name="Accent6 17" xfId="2585"/>
    <cellStyle name="Accent6 18" xfId="2586"/>
    <cellStyle name="Accent6 19" xfId="2587"/>
    <cellStyle name="Accent6 2" xfId="2588"/>
    <cellStyle name="Accent6 20" xfId="2589"/>
    <cellStyle name="Accent6 21" xfId="2590"/>
    <cellStyle name="Accent6 22" xfId="2591"/>
    <cellStyle name="Accent6 23" xfId="2592"/>
    <cellStyle name="Accent6 24" xfId="2593"/>
    <cellStyle name="Accent6 25" xfId="2594"/>
    <cellStyle name="Accent6 26" xfId="2595"/>
    <cellStyle name="Accent6 27" xfId="2596"/>
    <cellStyle name="Accent6 28" xfId="2597"/>
    <cellStyle name="Accent6 29" xfId="2598"/>
    <cellStyle name="Accent6 3" xfId="2599"/>
    <cellStyle name="Accent6 30" xfId="2600"/>
    <cellStyle name="Accent6 31" xfId="2601"/>
    <cellStyle name="Accent6 32" xfId="2602"/>
    <cellStyle name="Accent6 33" xfId="2603"/>
    <cellStyle name="Accent6 34" xfId="2604"/>
    <cellStyle name="Accent6 35" xfId="2605"/>
    <cellStyle name="Accent6 36" xfId="2606"/>
    <cellStyle name="Accent6 37" xfId="2607"/>
    <cellStyle name="Accent6 38" xfId="2608"/>
    <cellStyle name="Accent6 39" xfId="2609"/>
    <cellStyle name="Accent6 4" xfId="2610"/>
    <cellStyle name="Accent6 40" xfId="2611"/>
    <cellStyle name="Accent6 41" xfId="2612"/>
    <cellStyle name="Accent6 42" xfId="2613"/>
    <cellStyle name="Accent6 43" xfId="2614"/>
    <cellStyle name="Accent6 5" xfId="2615"/>
    <cellStyle name="Accent6 6" xfId="2616"/>
    <cellStyle name="Accent6 7" xfId="2617"/>
    <cellStyle name="Accent6 8" xfId="2618"/>
    <cellStyle name="Accent6 9" xfId="2619"/>
    <cellStyle name="Bad 10" xfId="2620"/>
    <cellStyle name="Bad 11" xfId="2621"/>
    <cellStyle name="Bad 12" xfId="2622"/>
    <cellStyle name="Bad 13" xfId="2623"/>
    <cellStyle name="Bad 14" xfId="2624"/>
    <cellStyle name="Bad 15" xfId="2625"/>
    <cellStyle name="Bad 16" xfId="2626"/>
    <cellStyle name="Bad 17" xfId="2627"/>
    <cellStyle name="Bad 18" xfId="2628"/>
    <cellStyle name="Bad 19" xfId="2629"/>
    <cellStyle name="Bad 2" xfId="2630"/>
    <cellStyle name="Bad 20" xfId="2631"/>
    <cellStyle name="Bad 21" xfId="2632"/>
    <cellStyle name="Bad 22" xfId="2633"/>
    <cellStyle name="Bad 23" xfId="2634"/>
    <cellStyle name="Bad 24" xfId="2635"/>
    <cellStyle name="Bad 25" xfId="2636"/>
    <cellStyle name="Bad 26" xfId="2637"/>
    <cellStyle name="Bad 27" xfId="2638"/>
    <cellStyle name="Bad 28" xfId="2639"/>
    <cellStyle name="Bad 29" xfId="2640"/>
    <cellStyle name="Bad 3" xfId="2641"/>
    <cellStyle name="Bad 30" xfId="2642"/>
    <cellStyle name="Bad 31" xfId="2643"/>
    <cellStyle name="Bad 32" xfId="2644"/>
    <cellStyle name="Bad 33" xfId="2645"/>
    <cellStyle name="Bad 34" xfId="2646"/>
    <cellStyle name="Bad 35" xfId="2647"/>
    <cellStyle name="Bad 36" xfId="2648"/>
    <cellStyle name="Bad 37" xfId="2649"/>
    <cellStyle name="Bad 38" xfId="2650"/>
    <cellStyle name="Bad 39" xfId="2651"/>
    <cellStyle name="Bad 4" xfId="2652"/>
    <cellStyle name="Bad 40" xfId="2653"/>
    <cellStyle name="Bad 41" xfId="2654"/>
    <cellStyle name="Bad 42" xfId="2655"/>
    <cellStyle name="Bad 43" xfId="2656"/>
    <cellStyle name="Bad 5" xfId="2657"/>
    <cellStyle name="Bad 6" xfId="2658"/>
    <cellStyle name="Bad 7" xfId="2659"/>
    <cellStyle name="Bad 8" xfId="2660"/>
    <cellStyle name="Bad 9" xfId="2661"/>
    <cellStyle name="BlankedZeros" xfId="2662"/>
    <cellStyle name="Calc Currency (0)" xfId="2663"/>
    <cellStyle name="Calc Currency (0) 10" xfId="2664"/>
    <cellStyle name="Calc Currency (0) 10 2" xfId="2665"/>
    <cellStyle name="Calc Currency (0) 11" xfId="2666"/>
    <cellStyle name="Calc Currency (0) 11 2" xfId="2667"/>
    <cellStyle name="Calc Currency (0) 12" xfId="2668"/>
    <cellStyle name="Calc Currency (0) 12 2" xfId="2669"/>
    <cellStyle name="Calc Currency (0) 13" xfId="2670"/>
    <cellStyle name="Calc Currency (0) 13 2" xfId="2671"/>
    <cellStyle name="Calc Currency (0) 14" xfId="2672"/>
    <cellStyle name="Calc Currency (0) 14 2" xfId="2673"/>
    <cellStyle name="Calc Currency (0) 15" xfId="2674"/>
    <cellStyle name="Calc Currency (0) 15 2" xfId="2675"/>
    <cellStyle name="Calc Currency (0) 16" xfId="2676"/>
    <cellStyle name="Calc Currency (0) 16 2" xfId="2677"/>
    <cellStyle name="Calc Currency (0) 17" xfId="2678"/>
    <cellStyle name="Calc Currency (0) 17 2" xfId="2679"/>
    <cellStyle name="Calc Currency (0) 18" xfId="2680"/>
    <cellStyle name="Calc Currency (0) 18 2" xfId="2681"/>
    <cellStyle name="Calc Currency (0) 19" xfId="2682"/>
    <cellStyle name="Calc Currency (0) 19 2" xfId="2683"/>
    <cellStyle name="Calc Currency (0) 2" xfId="2684"/>
    <cellStyle name="Calc Currency (0) 2 2" xfId="2685"/>
    <cellStyle name="Calc Currency (0) 20" xfId="2686"/>
    <cellStyle name="Calc Currency (0) 20 2" xfId="2687"/>
    <cellStyle name="Calc Currency (0) 21" xfId="2688"/>
    <cellStyle name="Calc Currency (0) 21 2" xfId="2689"/>
    <cellStyle name="Calc Currency (0) 22" xfId="2690"/>
    <cellStyle name="Calc Currency (0) 22 2" xfId="2691"/>
    <cellStyle name="Calc Currency (0) 23" xfId="2692"/>
    <cellStyle name="Calc Currency (0) 23 2" xfId="2693"/>
    <cellStyle name="Calc Currency (0) 24" xfId="2694"/>
    <cellStyle name="Calc Currency (0) 24 2" xfId="2695"/>
    <cellStyle name="Calc Currency (0) 25" xfId="2696"/>
    <cellStyle name="Calc Currency (0) 25 2" xfId="2697"/>
    <cellStyle name="Calc Currency (0) 26" xfId="2698"/>
    <cellStyle name="Calc Currency (0) 26 2" xfId="2699"/>
    <cellStyle name="Calc Currency (0) 27" xfId="2700"/>
    <cellStyle name="Calc Currency (0) 27 2" xfId="2701"/>
    <cellStyle name="Calc Currency (0) 28" xfId="2702"/>
    <cellStyle name="Calc Currency (0) 28 2" xfId="2703"/>
    <cellStyle name="Calc Currency (0) 29" xfId="2704"/>
    <cellStyle name="Calc Currency (0) 29 2" xfId="2705"/>
    <cellStyle name="Calc Currency (0) 3" xfId="2706"/>
    <cellStyle name="Calc Currency (0) 3 2" xfId="2707"/>
    <cellStyle name="Calc Currency (0) 30" xfId="2708"/>
    <cellStyle name="Calc Currency (0) 4" xfId="2709"/>
    <cellStyle name="Calc Currency (0) 4 2" xfId="2710"/>
    <cellStyle name="Calc Currency (0) 5" xfId="2711"/>
    <cellStyle name="Calc Currency (0) 5 2" xfId="2712"/>
    <cellStyle name="Calc Currency (0) 6" xfId="2713"/>
    <cellStyle name="Calc Currency (0) 6 2" xfId="2714"/>
    <cellStyle name="Calc Currency (0) 7" xfId="2715"/>
    <cellStyle name="Calc Currency (0) 7 2" xfId="2716"/>
    <cellStyle name="Calc Currency (0) 8" xfId="2717"/>
    <cellStyle name="Calc Currency (0) 8 2" xfId="2718"/>
    <cellStyle name="Calc Currency (0) 9" xfId="2719"/>
    <cellStyle name="Calc Currency (0) 9 2" xfId="2720"/>
    <cellStyle name="Calc Currency (2)" xfId="2721"/>
    <cellStyle name="Calc Currency (2) 10" xfId="2722"/>
    <cellStyle name="Calc Currency (2) 10 2" xfId="2723"/>
    <cellStyle name="Calc Currency (2) 11" xfId="2724"/>
    <cellStyle name="Calc Currency (2) 11 2" xfId="2725"/>
    <cellStyle name="Calc Currency (2) 12" xfId="2726"/>
    <cellStyle name="Calc Currency (2) 12 2" xfId="2727"/>
    <cellStyle name="Calc Currency (2) 13" xfId="2728"/>
    <cellStyle name="Calc Currency (2) 13 2" xfId="2729"/>
    <cellStyle name="Calc Currency (2) 14" xfId="2730"/>
    <cellStyle name="Calc Currency (2) 14 2" xfId="2731"/>
    <cellStyle name="Calc Currency (2) 15" xfId="2732"/>
    <cellStyle name="Calc Currency (2) 15 2" xfId="2733"/>
    <cellStyle name="Calc Currency (2) 16" xfId="2734"/>
    <cellStyle name="Calc Currency (2) 16 2" xfId="2735"/>
    <cellStyle name="Calc Currency (2) 17" xfId="2736"/>
    <cellStyle name="Calc Currency (2) 17 2" xfId="2737"/>
    <cellStyle name="Calc Currency (2) 18" xfId="2738"/>
    <cellStyle name="Calc Currency (2) 18 2" xfId="2739"/>
    <cellStyle name="Calc Currency (2) 19" xfId="2740"/>
    <cellStyle name="Calc Currency (2) 19 2" xfId="2741"/>
    <cellStyle name="Calc Currency (2) 2" xfId="2742"/>
    <cellStyle name="Calc Currency (2) 2 2" xfId="2743"/>
    <cellStyle name="Calc Currency (2) 20" xfId="2744"/>
    <cellStyle name="Calc Currency (2) 20 2" xfId="2745"/>
    <cellStyle name="Calc Currency (2) 21" xfId="2746"/>
    <cellStyle name="Calc Currency (2) 21 2" xfId="2747"/>
    <cellStyle name="Calc Currency (2) 22" xfId="2748"/>
    <cellStyle name="Calc Currency (2) 22 2" xfId="2749"/>
    <cellStyle name="Calc Currency (2) 23" xfId="2750"/>
    <cellStyle name="Calc Currency (2) 23 2" xfId="2751"/>
    <cellStyle name="Calc Currency (2) 24" xfId="2752"/>
    <cellStyle name="Calc Currency (2) 24 2" xfId="2753"/>
    <cellStyle name="Calc Currency (2) 25" xfId="2754"/>
    <cellStyle name="Calc Currency (2) 25 2" xfId="2755"/>
    <cellStyle name="Calc Currency (2) 26" xfId="2756"/>
    <cellStyle name="Calc Currency (2) 26 2" xfId="2757"/>
    <cellStyle name="Calc Currency (2) 27" xfId="2758"/>
    <cellStyle name="Calc Currency (2) 27 2" xfId="2759"/>
    <cellStyle name="Calc Currency (2) 28" xfId="2760"/>
    <cellStyle name="Calc Currency (2) 28 2" xfId="2761"/>
    <cellStyle name="Calc Currency (2) 29" xfId="2762"/>
    <cellStyle name="Calc Currency (2) 29 2" xfId="2763"/>
    <cellStyle name="Calc Currency (2) 3" xfId="2764"/>
    <cellStyle name="Calc Currency (2) 3 2" xfId="2765"/>
    <cellStyle name="Calc Currency (2) 30" xfId="2766"/>
    <cellStyle name="Calc Currency (2) 4" xfId="2767"/>
    <cellStyle name="Calc Currency (2) 4 2" xfId="2768"/>
    <cellStyle name="Calc Currency (2) 5" xfId="2769"/>
    <cellStyle name="Calc Currency (2) 5 2" xfId="2770"/>
    <cellStyle name="Calc Currency (2) 6" xfId="2771"/>
    <cellStyle name="Calc Currency (2) 6 2" xfId="2772"/>
    <cellStyle name="Calc Currency (2) 7" xfId="2773"/>
    <cellStyle name="Calc Currency (2) 7 2" xfId="2774"/>
    <cellStyle name="Calc Currency (2) 8" xfId="2775"/>
    <cellStyle name="Calc Currency (2) 8 2" xfId="2776"/>
    <cellStyle name="Calc Currency (2) 9" xfId="2777"/>
    <cellStyle name="Calc Currency (2) 9 2" xfId="2778"/>
    <cellStyle name="Calc Percent (0)" xfId="2779"/>
    <cellStyle name="Calc Percent (0) 10" xfId="2780"/>
    <cellStyle name="Calc Percent (0) 10 2" xfId="2781"/>
    <cellStyle name="Calc Percent (0) 11" xfId="2782"/>
    <cellStyle name="Calc Percent (0) 11 2" xfId="2783"/>
    <cellStyle name="Calc Percent (0) 12" xfId="2784"/>
    <cellStyle name="Calc Percent (0) 12 2" xfId="2785"/>
    <cellStyle name="Calc Percent (0) 13" xfId="2786"/>
    <cellStyle name="Calc Percent (0) 13 2" xfId="2787"/>
    <cellStyle name="Calc Percent (0) 14" xfId="2788"/>
    <cellStyle name="Calc Percent (0) 14 2" xfId="2789"/>
    <cellStyle name="Calc Percent (0) 15" xfId="2790"/>
    <cellStyle name="Calc Percent (0) 15 2" xfId="2791"/>
    <cellStyle name="Calc Percent (0) 16" xfId="2792"/>
    <cellStyle name="Calc Percent (0) 16 2" xfId="2793"/>
    <cellStyle name="Calc Percent (0) 17" xfId="2794"/>
    <cellStyle name="Calc Percent (0) 17 2" xfId="2795"/>
    <cellStyle name="Calc Percent (0) 18" xfId="2796"/>
    <cellStyle name="Calc Percent (0) 18 2" xfId="2797"/>
    <cellStyle name="Calc Percent (0) 19" xfId="2798"/>
    <cellStyle name="Calc Percent (0) 19 2" xfId="2799"/>
    <cellStyle name="Calc Percent (0) 2" xfId="2800"/>
    <cellStyle name="Calc Percent (0) 2 2" xfId="2801"/>
    <cellStyle name="Calc Percent (0) 20" xfId="2802"/>
    <cellStyle name="Calc Percent (0) 20 2" xfId="2803"/>
    <cellStyle name="Calc Percent (0) 21" xfId="2804"/>
    <cellStyle name="Calc Percent (0) 21 2" xfId="2805"/>
    <cellStyle name="Calc Percent (0) 22" xfId="2806"/>
    <cellStyle name="Calc Percent (0) 22 2" xfId="2807"/>
    <cellStyle name="Calc Percent (0) 23" xfId="2808"/>
    <cellStyle name="Calc Percent (0) 23 2" xfId="2809"/>
    <cellStyle name="Calc Percent (0) 24" xfId="2810"/>
    <cellStyle name="Calc Percent (0) 24 2" xfId="2811"/>
    <cellStyle name="Calc Percent (0) 25" xfId="2812"/>
    <cellStyle name="Calc Percent (0) 25 2" xfId="2813"/>
    <cellStyle name="Calc Percent (0) 26" xfId="2814"/>
    <cellStyle name="Calc Percent (0) 26 2" xfId="2815"/>
    <cellStyle name="Calc Percent (0) 27" xfId="2816"/>
    <cellStyle name="Calc Percent (0) 27 2" xfId="2817"/>
    <cellStyle name="Calc Percent (0) 28" xfId="2818"/>
    <cellStyle name="Calc Percent (0) 28 2" xfId="2819"/>
    <cellStyle name="Calc Percent (0) 29" xfId="2820"/>
    <cellStyle name="Calc Percent (0) 29 2" xfId="2821"/>
    <cellStyle name="Calc Percent (0) 3" xfId="2822"/>
    <cellStyle name="Calc Percent (0) 3 2" xfId="2823"/>
    <cellStyle name="Calc Percent (0) 30" xfId="2824"/>
    <cellStyle name="Calc Percent (0) 4" xfId="2825"/>
    <cellStyle name="Calc Percent (0) 4 2" xfId="2826"/>
    <cellStyle name="Calc Percent (0) 5" xfId="2827"/>
    <cellStyle name="Calc Percent (0) 5 2" xfId="2828"/>
    <cellStyle name="Calc Percent (0) 6" xfId="2829"/>
    <cellStyle name="Calc Percent (0) 6 2" xfId="2830"/>
    <cellStyle name="Calc Percent (0) 7" xfId="2831"/>
    <cellStyle name="Calc Percent (0) 7 2" xfId="2832"/>
    <cellStyle name="Calc Percent (0) 8" xfId="2833"/>
    <cellStyle name="Calc Percent (0) 8 2" xfId="2834"/>
    <cellStyle name="Calc Percent (0) 9" xfId="2835"/>
    <cellStyle name="Calc Percent (0) 9 2" xfId="2836"/>
    <cellStyle name="Calc Percent (1)" xfId="2837"/>
    <cellStyle name="Calc Percent (1) 10" xfId="2838"/>
    <cellStyle name="Calc Percent (1) 11" xfId="2839"/>
    <cellStyle name="Calc Percent (1) 12" xfId="2840"/>
    <cellStyle name="Calc Percent (1) 13" xfId="2841"/>
    <cellStyle name="Calc Percent (1) 14" xfId="2842"/>
    <cellStyle name="Calc Percent (1) 15" xfId="2843"/>
    <cellStyle name="Calc Percent (1) 16" xfId="2844"/>
    <cellStyle name="Calc Percent (1) 17" xfId="2845"/>
    <cellStyle name="Calc Percent (1) 18" xfId="2846"/>
    <cellStyle name="Calc Percent (1) 19" xfId="2847"/>
    <cellStyle name="Calc Percent (1) 2" xfId="2848"/>
    <cellStyle name="Calc Percent (1) 20" xfId="2849"/>
    <cellStyle name="Calc Percent (1) 21" xfId="2850"/>
    <cellStyle name="Calc Percent (1) 22" xfId="2851"/>
    <cellStyle name="Calc Percent (1) 23" xfId="2852"/>
    <cellStyle name="Calc Percent (1) 24" xfId="2853"/>
    <cellStyle name="Calc Percent (1) 25" xfId="2854"/>
    <cellStyle name="Calc Percent (1) 26" xfId="2855"/>
    <cellStyle name="Calc Percent (1) 27" xfId="2856"/>
    <cellStyle name="Calc Percent (1) 28" xfId="2857"/>
    <cellStyle name="Calc Percent (1) 29" xfId="2858"/>
    <cellStyle name="Calc Percent (1) 3" xfId="2859"/>
    <cellStyle name="Calc Percent (1) 4" xfId="2860"/>
    <cellStyle name="Calc Percent (1) 5" xfId="2861"/>
    <cellStyle name="Calc Percent (1) 6" xfId="2862"/>
    <cellStyle name="Calc Percent (1) 7" xfId="2863"/>
    <cellStyle name="Calc Percent (1) 8" xfId="2864"/>
    <cellStyle name="Calc Percent (1) 9" xfId="2865"/>
    <cellStyle name="Calc Percent (2)" xfId="2866"/>
    <cellStyle name="Calc Percent (2) 10" xfId="2867"/>
    <cellStyle name="Calc Percent (2) 10 2" xfId="2868"/>
    <cellStyle name="Calc Percent (2) 11" xfId="2869"/>
    <cellStyle name="Calc Percent (2) 11 2" xfId="2870"/>
    <cellStyle name="Calc Percent (2) 12" xfId="2871"/>
    <cellStyle name="Calc Percent (2) 12 2" xfId="2872"/>
    <cellStyle name="Calc Percent (2) 13" xfId="2873"/>
    <cellStyle name="Calc Percent (2) 13 2" xfId="2874"/>
    <cellStyle name="Calc Percent (2) 14" xfId="2875"/>
    <cellStyle name="Calc Percent (2) 14 2" xfId="2876"/>
    <cellStyle name="Calc Percent (2) 15" xfId="2877"/>
    <cellStyle name="Calc Percent (2) 15 2" xfId="2878"/>
    <cellStyle name="Calc Percent (2) 16" xfId="2879"/>
    <cellStyle name="Calc Percent (2) 16 2" xfId="2880"/>
    <cellStyle name="Calc Percent (2) 17" xfId="2881"/>
    <cellStyle name="Calc Percent (2) 17 2" xfId="2882"/>
    <cellStyle name="Calc Percent (2) 18" xfId="2883"/>
    <cellStyle name="Calc Percent (2) 18 2" xfId="2884"/>
    <cellStyle name="Calc Percent (2) 19" xfId="2885"/>
    <cellStyle name="Calc Percent (2) 19 2" xfId="2886"/>
    <cellStyle name="Calc Percent (2) 2" xfId="2887"/>
    <cellStyle name="Calc Percent (2) 2 2" xfId="2888"/>
    <cellStyle name="Calc Percent (2) 20" xfId="2889"/>
    <cellStyle name="Calc Percent (2) 20 2" xfId="2890"/>
    <cellStyle name="Calc Percent (2) 21" xfId="2891"/>
    <cellStyle name="Calc Percent (2) 21 2" xfId="2892"/>
    <cellStyle name="Calc Percent (2) 22" xfId="2893"/>
    <cellStyle name="Calc Percent (2) 22 2" xfId="2894"/>
    <cellStyle name="Calc Percent (2) 23" xfId="2895"/>
    <cellStyle name="Calc Percent (2) 23 2" xfId="2896"/>
    <cellStyle name="Calc Percent (2) 24" xfId="2897"/>
    <cellStyle name="Calc Percent (2) 24 2" xfId="2898"/>
    <cellStyle name="Calc Percent (2) 25" xfId="2899"/>
    <cellStyle name="Calc Percent (2) 25 2" xfId="2900"/>
    <cellStyle name="Calc Percent (2) 26" xfId="2901"/>
    <cellStyle name="Calc Percent (2) 26 2" xfId="2902"/>
    <cellStyle name="Calc Percent (2) 27" xfId="2903"/>
    <cellStyle name="Calc Percent (2) 27 2" xfId="2904"/>
    <cellStyle name="Calc Percent (2) 28" xfId="2905"/>
    <cellStyle name="Calc Percent (2) 28 2" xfId="2906"/>
    <cellStyle name="Calc Percent (2) 29" xfId="2907"/>
    <cellStyle name="Calc Percent (2) 29 2" xfId="2908"/>
    <cellStyle name="Calc Percent (2) 3" xfId="2909"/>
    <cellStyle name="Calc Percent (2) 3 2" xfId="2910"/>
    <cellStyle name="Calc Percent (2) 30" xfId="2911"/>
    <cellStyle name="Calc Percent (2) 4" xfId="2912"/>
    <cellStyle name="Calc Percent (2) 4 2" xfId="2913"/>
    <cellStyle name="Calc Percent (2) 5" xfId="2914"/>
    <cellStyle name="Calc Percent (2) 5 2" xfId="2915"/>
    <cellStyle name="Calc Percent (2) 6" xfId="2916"/>
    <cellStyle name="Calc Percent (2) 6 2" xfId="2917"/>
    <cellStyle name="Calc Percent (2) 7" xfId="2918"/>
    <cellStyle name="Calc Percent (2) 7 2" xfId="2919"/>
    <cellStyle name="Calc Percent (2) 8" xfId="2920"/>
    <cellStyle name="Calc Percent (2) 8 2" xfId="2921"/>
    <cellStyle name="Calc Percent (2) 9" xfId="2922"/>
    <cellStyle name="Calc Percent (2) 9 2" xfId="2923"/>
    <cellStyle name="Calc Units (0)" xfId="2924"/>
    <cellStyle name="Calc Units (0) 10" xfId="2925"/>
    <cellStyle name="Calc Units (0) 10 2" xfId="2926"/>
    <cellStyle name="Calc Units (0) 11" xfId="2927"/>
    <cellStyle name="Calc Units (0) 11 2" xfId="2928"/>
    <cellStyle name="Calc Units (0) 12" xfId="2929"/>
    <cellStyle name="Calc Units (0) 12 2" xfId="2930"/>
    <cellStyle name="Calc Units (0) 13" xfId="2931"/>
    <cellStyle name="Calc Units (0) 13 2" xfId="2932"/>
    <cellStyle name="Calc Units (0) 14" xfId="2933"/>
    <cellStyle name="Calc Units (0) 14 2" xfId="2934"/>
    <cellStyle name="Calc Units (0) 15" xfId="2935"/>
    <cellStyle name="Calc Units (0) 15 2" xfId="2936"/>
    <cellStyle name="Calc Units (0) 16" xfId="2937"/>
    <cellStyle name="Calc Units (0) 16 2" xfId="2938"/>
    <cellStyle name="Calc Units (0) 17" xfId="2939"/>
    <cellStyle name="Calc Units (0) 17 2" xfId="2940"/>
    <cellStyle name="Calc Units (0) 18" xfId="2941"/>
    <cellStyle name="Calc Units (0) 18 2" xfId="2942"/>
    <cellStyle name="Calc Units (0) 19" xfId="2943"/>
    <cellStyle name="Calc Units (0) 19 2" xfId="2944"/>
    <cellStyle name="Calc Units (0) 2" xfId="2945"/>
    <cellStyle name="Calc Units (0) 2 2" xfId="2946"/>
    <cellStyle name="Calc Units (0) 20" xfId="2947"/>
    <cellStyle name="Calc Units (0) 20 2" xfId="2948"/>
    <cellStyle name="Calc Units (0) 21" xfId="2949"/>
    <cellStyle name="Calc Units (0) 21 2" xfId="2950"/>
    <cellStyle name="Calc Units (0) 22" xfId="2951"/>
    <cellStyle name="Calc Units (0) 22 2" xfId="2952"/>
    <cellStyle name="Calc Units (0) 23" xfId="2953"/>
    <cellStyle name="Calc Units (0) 23 2" xfId="2954"/>
    <cellStyle name="Calc Units (0) 24" xfId="2955"/>
    <cellStyle name="Calc Units (0) 24 2" xfId="2956"/>
    <cellStyle name="Calc Units (0) 25" xfId="2957"/>
    <cellStyle name="Calc Units (0) 25 2" xfId="2958"/>
    <cellStyle name="Calc Units (0) 26" xfId="2959"/>
    <cellStyle name="Calc Units (0) 26 2" xfId="2960"/>
    <cellStyle name="Calc Units (0) 27" xfId="2961"/>
    <cellStyle name="Calc Units (0) 27 2" xfId="2962"/>
    <cellStyle name="Calc Units (0) 28" xfId="2963"/>
    <cellStyle name="Calc Units (0) 28 2" xfId="2964"/>
    <cellStyle name="Calc Units (0) 29" xfId="2965"/>
    <cellStyle name="Calc Units (0) 29 2" xfId="2966"/>
    <cellStyle name="Calc Units (0) 3" xfId="2967"/>
    <cellStyle name="Calc Units (0) 3 2" xfId="2968"/>
    <cellStyle name="Calc Units (0) 30" xfId="2969"/>
    <cellStyle name="Calc Units (0) 4" xfId="2970"/>
    <cellStyle name="Calc Units (0) 4 2" xfId="2971"/>
    <cellStyle name="Calc Units (0) 5" xfId="2972"/>
    <cellStyle name="Calc Units (0) 5 2" xfId="2973"/>
    <cellStyle name="Calc Units (0) 6" xfId="2974"/>
    <cellStyle name="Calc Units (0) 6 2" xfId="2975"/>
    <cellStyle name="Calc Units (0) 7" xfId="2976"/>
    <cellStyle name="Calc Units (0) 7 2" xfId="2977"/>
    <cellStyle name="Calc Units (0) 8" xfId="2978"/>
    <cellStyle name="Calc Units (0) 8 2" xfId="2979"/>
    <cellStyle name="Calc Units (0) 9" xfId="2980"/>
    <cellStyle name="Calc Units (0) 9 2" xfId="2981"/>
    <cellStyle name="Calc Units (1)" xfId="2982"/>
    <cellStyle name="Calc Units (1) 10" xfId="2983"/>
    <cellStyle name="Calc Units (1) 10 2" xfId="2984"/>
    <cellStyle name="Calc Units (1) 11" xfId="2985"/>
    <cellStyle name="Calc Units (1) 11 2" xfId="2986"/>
    <cellStyle name="Calc Units (1) 12" xfId="2987"/>
    <cellStyle name="Calc Units (1) 12 2" xfId="2988"/>
    <cellStyle name="Calc Units (1) 13" xfId="2989"/>
    <cellStyle name="Calc Units (1) 13 2" xfId="2990"/>
    <cellStyle name="Calc Units (1) 14" xfId="2991"/>
    <cellStyle name="Calc Units (1) 14 2" xfId="2992"/>
    <cellStyle name="Calc Units (1) 15" xfId="2993"/>
    <cellStyle name="Calc Units (1) 15 2" xfId="2994"/>
    <cellStyle name="Calc Units (1) 16" xfId="2995"/>
    <cellStyle name="Calc Units (1) 16 2" xfId="2996"/>
    <cellStyle name="Calc Units (1) 17" xfId="2997"/>
    <cellStyle name="Calc Units (1) 17 2" xfId="2998"/>
    <cellStyle name="Calc Units (1) 18" xfId="2999"/>
    <cellStyle name="Calc Units (1) 18 2" xfId="3000"/>
    <cellStyle name="Calc Units (1) 19" xfId="3001"/>
    <cellStyle name="Calc Units (1) 19 2" xfId="3002"/>
    <cellStyle name="Calc Units (1) 2" xfId="3003"/>
    <cellStyle name="Calc Units (1) 2 2" xfId="3004"/>
    <cellStyle name="Calc Units (1) 20" xfId="3005"/>
    <cellStyle name="Calc Units (1) 20 2" xfId="3006"/>
    <cellStyle name="Calc Units (1) 21" xfId="3007"/>
    <cellStyle name="Calc Units (1) 21 2" xfId="3008"/>
    <cellStyle name="Calc Units (1) 22" xfId="3009"/>
    <cellStyle name="Calc Units (1) 22 2" xfId="3010"/>
    <cellStyle name="Calc Units (1) 23" xfId="3011"/>
    <cellStyle name="Calc Units (1) 23 2" xfId="3012"/>
    <cellStyle name="Calc Units (1) 24" xfId="3013"/>
    <cellStyle name="Calc Units (1) 24 2" xfId="3014"/>
    <cellStyle name="Calc Units (1) 25" xfId="3015"/>
    <cellStyle name="Calc Units (1) 25 2" xfId="3016"/>
    <cellStyle name="Calc Units (1) 26" xfId="3017"/>
    <cellStyle name="Calc Units (1) 26 2" xfId="3018"/>
    <cellStyle name="Calc Units (1) 27" xfId="3019"/>
    <cellStyle name="Calc Units (1) 27 2" xfId="3020"/>
    <cellStyle name="Calc Units (1) 28" xfId="3021"/>
    <cellStyle name="Calc Units (1) 28 2" xfId="3022"/>
    <cellStyle name="Calc Units (1) 29" xfId="3023"/>
    <cellStyle name="Calc Units (1) 29 2" xfId="3024"/>
    <cellStyle name="Calc Units (1) 3" xfId="3025"/>
    <cellStyle name="Calc Units (1) 3 2" xfId="3026"/>
    <cellStyle name="Calc Units (1) 30" xfId="3027"/>
    <cellStyle name="Calc Units (1) 4" xfId="3028"/>
    <cellStyle name="Calc Units (1) 4 2" xfId="3029"/>
    <cellStyle name="Calc Units (1) 5" xfId="3030"/>
    <cellStyle name="Calc Units (1) 5 2" xfId="3031"/>
    <cellStyle name="Calc Units (1) 6" xfId="3032"/>
    <cellStyle name="Calc Units (1) 6 2" xfId="3033"/>
    <cellStyle name="Calc Units (1) 7" xfId="3034"/>
    <cellStyle name="Calc Units (1) 7 2" xfId="3035"/>
    <cellStyle name="Calc Units (1) 8" xfId="3036"/>
    <cellStyle name="Calc Units (1) 8 2" xfId="3037"/>
    <cellStyle name="Calc Units (1) 9" xfId="3038"/>
    <cellStyle name="Calc Units (1) 9 2" xfId="3039"/>
    <cellStyle name="Calc Units (2)" xfId="3040"/>
    <cellStyle name="Calc Units (2) 10" xfId="3041"/>
    <cellStyle name="Calc Units (2) 10 2" xfId="3042"/>
    <cellStyle name="Calc Units (2) 11" xfId="3043"/>
    <cellStyle name="Calc Units (2) 11 2" xfId="3044"/>
    <cellStyle name="Calc Units (2) 12" xfId="3045"/>
    <cellStyle name="Calc Units (2) 12 2" xfId="3046"/>
    <cellStyle name="Calc Units (2) 13" xfId="3047"/>
    <cellStyle name="Calc Units (2) 13 2" xfId="3048"/>
    <cellStyle name="Calc Units (2) 14" xfId="3049"/>
    <cellStyle name="Calc Units (2) 14 2" xfId="3050"/>
    <cellStyle name="Calc Units (2) 15" xfId="3051"/>
    <cellStyle name="Calc Units (2) 15 2" xfId="3052"/>
    <cellStyle name="Calc Units (2) 16" xfId="3053"/>
    <cellStyle name="Calc Units (2) 16 2" xfId="3054"/>
    <cellStyle name="Calc Units (2) 17" xfId="3055"/>
    <cellStyle name="Calc Units (2) 17 2" xfId="3056"/>
    <cellStyle name="Calc Units (2) 18" xfId="3057"/>
    <cellStyle name="Calc Units (2) 18 2" xfId="3058"/>
    <cellStyle name="Calc Units (2) 19" xfId="3059"/>
    <cellStyle name="Calc Units (2) 19 2" xfId="3060"/>
    <cellStyle name="Calc Units (2) 2" xfId="3061"/>
    <cellStyle name="Calc Units (2) 2 2" xfId="3062"/>
    <cellStyle name="Calc Units (2) 20" xfId="3063"/>
    <cellStyle name="Calc Units (2) 20 2" xfId="3064"/>
    <cellStyle name="Calc Units (2) 21" xfId="3065"/>
    <cellStyle name="Calc Units (2) 21 2" xfId="3066"/>
    <cellStyle name="Calc Units (2) 22" xfId="3067"/>
    <cellStyle name="Calc Units (2) 22 2" xfId="3068"/>
    <cellStyle name="Calc Units (2) 23" xfId="3069"/>
    <cellStyle name="Calc Units (2) 23 2" xfId="3070"/>
    <cellStyle name="Calc Units (2) 24" xfId="3071"/>
    <cellStyle name="Calc Units (2) 24 2" xfId="3072"/>
    <cellStyle name="Calc Units (2) 25" xfId="3073"/>
    <cellStyle name="Calc Units (2) 25 2" xfId="3074"/>
    <cellStyle name="Calc Units (2) 26" xfId="3075"/>
    <cellStyle name="Calc Units (2) 26 2" xfId="3076"/>
    <cellStyle name="Calc Units (2) 27" xfId="3077"/>
    <cellStyle name="Calc Units (2) 27 2" xfId="3078"/>
    <cellStyle name="Calc Units (2) 28" xfId="3079"/>
    <cellStyle name="Calc Units (2) 28 2" xfId="3080"/>
    <cellStyle name="Calc Units (2) 29" xfId="3081"/>
    <cellStyle name="Calc Units (2) 29 2" xfId="3082"/>
    <cellStyle name="Calc Units (2) 3" xfId="3083"/>
    <cellStyle name="Calc Units (2) 3 2" xfId="3084"/>
    <cellStyle name="Calc Units (2) 30" xfId="3085"/>
    <cellStyle name="Calc Units (2) 4" xfId="3086"/>
    <cellStyle name="Calc Units (2) 4 2" xfId="3087"/>
    <cellStyle name="Calc Units (2) 5" xfId="3088"/>
    <cellStyle name="Calc Units (2) 5 2" xfId="3089"/>
    <cellStyle name="Calc Units (2) 6" xfId="3090"/>
    <cellStyle name="Calc Units (2) 6 2" xfId="3091"/>
    <cellStyle name="Calc Units (2) 7" xfId="3092"/>
    <cellStyle name="Calc Units (2) 7 2" xfId="3093"/>
    <cellStyle name="Calc Units (2) 8" xfId="3094"/>
    <cellStyle name="Calc Units (2) 8 2" xfId="3095"/>
    <cellStyle name="Calc Units (2) 9" xfId="3096"/>
    <cellStyle name="Calc Units (2) 9 2" xfId="3097"/>
    <cellStyle name="Calculation 10" xfId="3098"/>
    <cellStyle name="Calculation 11" xfId="3099"/>
    <cellStyle name="Calculation 12" xfId="3100"/>
    <cellStyle name="Calculation 13" xfId="3101"/>
    <cellStyle name="Calculation 14" xfId="3102"/>
    <cellStyle name="Calculation 15" xfId="3103"/>
    <cellStyle name="Calculation 16" xfId="3104"/>
    <cellStyle name="Calculation 17" xfId="3105"/>
    <cellStyle name="Calculation 18" xfId="3106"/>
    <cellStyle name="Calculation 19" xfId="3107"/>
    <cellStyle name="Calculation 2" xfId="3108"/>
    <cellStyle name="Calculation 20" xfId="3109"/>
    <cellStyle name="Calculation 21" xfId="3110"/>
    <cellStyle name="Calculation 22" xfId="3111"/>
    <cellStyle name="Calculation 23" xfId="3112"/>
    <cellStyle name="Calculation 24" xfId="3113"/>
    <cellStyle name="Calculation 25" xfId="3114"/>
    <cellStyle name="Calculation 26" xfId="3115"/>
    <cellStyle name="Calculation 27" xfId="3116"/>
    <cellStyle name="Calculation 28" xfId="3117"/>
    <cellStyle name="Calculation 29" xfId="3118"/>
    <cellStyle name="Calculation 3" xfId="3119"/>
    <cellStyle name="Calculation 30" xfId="3120"/>
    <cellStyle name="Calculation 31" xfId="3121"/>
    <cellStyle name="Calculation 32" xfId="3122"/>
    <cellStyle name="Calculation 33" xfId="3123"/>
    <cellStyle name="Calculation 34" xfId="3124"/>
    <cellStyle name="Calculation 35" xfId="3125"/>
    <cellStyle name="Calculation 36" xfId="3126"/>
    <cellStyle name="Calculation 37" xfId="3127"/>
    <cellStyle name="Calculation 38" xfId="3128"/>
    <cellStyle name="Calculation 39" xfId="3129"/>
    <cellStyle name="Calculation 4" xfId="3130"/>
    <cellStyle name="Calculation 40" xfId="3131"/>
    <cellStyle name="Calculation 41" xfId="3132"/>
    <cellStyle name="Calculation 42" xfId="3133"/>
    <cellStyle name="Calculation 43" xfId="3134"/>
    <cellStyle name="Calculation 5" xfId="3135"/>
    <cellStyle name="Calculation 6" xfId="3136"/>
    <cellStyle name="Calculation 7" xfId="3137"/>
    <cellStyle name="Calculation 8" xfId="3138"/>
    <cellStyle name="Calculation 9" xfId="3139"/>
    <cellStyle name="Check Cell 10" xfId="3140"/>
    <cellStyle name="Check Cell 11" xfId="3141"/>
    <cellStyle name="Check Cell 12" xfId="3142"/>
    <cellStyle name="Check Cell 13" xfId="3143"/>
    <cellStyle name="Check Cell 14" xfId="3144"/>
    <cellStyle name="Check Cell 15" xfId="3145"/>
    <cellStyle name="Check Cell 16" xfId="3146"/>
    <cellStyle name="Check Cell 17" xfId="3147"/>
    <cellStyle name="Check Cell 18" xfId="3148"/>
    <cellStyle name="Check Cell 19" xfId="3149"/>
    <cellStyle name="Check Cell 2" xfId="3150"/>
    <cellStyle name="Check Cell 20" xfId="3151"/>
    <cellStyle name="Check Cell 21" xfId="3152"/>
    <cellStyle name="Check Cell 22" xfId="3153"/>
    <cellStyle name="Check Cell 23" xfId="3154"/>
    <cellStyle name="Check Cell 24" xfId="3155"/>
    <cellStyle name="Check Cell 25" xfId="3156"/>
    <cellStyle name="Check Cell 26" xfId="3157"/>
    <cellStyle name="Check Cell 27" xfId="3158"/>
    <cellStyle name="Check Cell 28" xfId="3159"/>
    <cellStyle name="Check Cell 29" xfId="3160"/>
    <cellStyle name="Check Cell 3" xfId="3161"/>
    <cellStyle name="Check Cell 30" xfId="3162"/>
    <cellStyle name="Check Cell 31" xfId="3163"/>
    <cellStyle name="Check Cell 32" xfId="3164"/>
    <cellStyle name="Check Cell 33" xfId="3165"/>
    <cellStyle name="Check Cell 34" xfId="3166"/>
    <cellStyle name="Check Cell 35" xfId="3167"/>
    <cellStyle name="Check Cell 36" xfId="3168"/>
    <cellStyle name="Check Cell 37" xfId="3169"/>
    <cellStyle name="Check Cell 38" xfId="3170"/>
    <cellStyle name="Check Cell 39" xfId="3171"/>
    <cellStyle name="Check Cell 4" xfId="3172"/>
    <cellStyle name="Check Cell 40" xfId="3173"/>
    <cellStyle name="Check Cell 41" xfId="3174"/>
    <cellStyle name="Check Cell 42" xfId="3175"/>
    <cellStyle name="Check Cell 43" xfId="3176"/>
    <cellStyle name="Check Cell 5" xfId="3177"/>
    <cellStyle name="Check Cell 6" xfId="3178"/>
    <cellStyle name="Check Cell 7" xfId="3179"/>
    <cellStyle name="Check Cell 8" xfId="3180"/>
    <cellStyle name="Check Cell 9" xfId="3181"/>
    <cellStyle name="Comma" xfId="1" builtinId="3"/>
    <cellStyle name="Comma [00]" xfId="3182"/>
    <cellStyle name="Comma [00] 10" xfId="3183"/>
    <cellStyle name="Comma [00] 10 2" xfId="3184"/>
    <cellStyle name="Comma [00] 11" xfId="3185"/>
    <cellStyle name="Comma [00] 11 2" xfId="3186"/>
    <cellStyle name="Comma [00] 12" xfId="3187"/>
    <cellStyle name="Comma [00] 12 2" xfId="3188"/>
    <cellStyle name="Comma [00] 13" xfId="3189"/>
    <cellStyle name="Comma [00] 13 2" xfId="3190"/>
    <cellStyle name="Comma [00] 14" xfId="3191"/>
    <cellStyle name="Comma [00] 14 2" xfId="3192"/>
    <cellStyle name="Comma [00] 15" xfId="3193"/>
    <cellStyle name="Comma [00] 15 2" xfId="3194"/>
    <cellStyle name="Comma [00] 16" xfId="3195"/>
    <cellStyle name="Comma [00] 16 2" xfId="3196"/>
    <cellStyle name="Comma [00] 17" xfId="3197"/>
    <cellStyle name="Comma [00] 17 2" xfId="3198"/>
    <cellStyle name="Comma [00] 18" xfId="3199"/>
    <cellStyle name="Comma [00] 18 2" xfId="3200"/>
    <cellStyle name="Comma [00] 19" xfId="3201"/>
    <cellStyle name="Comma [00] 19 2" xfId="3202"/>
    <cellStyle name="Comma [00] 2" xfId="3203"/>
    <cellStyle name="Comma [00] 2 2" xfId="3204"/>
    <cellStyle name="Comma [00] 20" xfId="3205"/>
    <cellStyle name="Comma [00] 20 2" xfId="3206"/>
    <cellStyle name="Comma [00] 21" xfId="3207"/>
    <cellStyle name="Comma [00] 21 2" xfId="3208"/>
    <cellStyle name="Comma [00] 22" xfId="3209"/>
    <cellStyle name="Comma [00] 22 2" xfId="3210"/>
    <cellStyle name="Comma [00] 23" xfId="3211"/>
    <cellStyle name="Comma [00] 23 2" xfId="3212"/>
    <cellStyle name="Comma [00] 24" xfId="3213"/>
    <cellStyle name="Comma [00] 24 2" xfId="3214"/>
    <cellStyle name="Comma [00] 25" xfId="3215"/>
    <cellStyle name="Comma [00] 25 2" xfId="3216"/>
    <cellStyle name="Comma [00] 26" xfId="3217"/>
    <cellStyle name="Comma [00] 26 2" xfId="3218"/>
    <cellStyle name="Comma [00] 27" xfId="3219"/>
    <cellStyle name="Comma [00] 27 2" xfId="3220"/>
    <cellStyle name="Comma [00] 28" xfId="3221"/>
    <cellStyle name="Comma [00] 28 2" xfId="3222"/>
    <cellStyle name="Comma [00] 29" xfId="3223"/>
    <cellStyle name="Comma [00] 29 2" xfId="3224"/>
    <cellStyle name="Comma [00] 3" xfId="3225"/>
    <cellStyle name="Comma [00] 3 2" xfId="3226"/>
    <cellStyle name="Comma [00] 30" xfId="3227"/>
    <cellStyle name="Comma [00] 4" xfId="3228"/>
    <cellStyle name="Comma [00] 4 2" xfId="3229"/>
    <cellStyle name="Comma [00] 5" xfId="3230"/>
    <cellStyle name="Comma [00] 5 2" xfId="3231"/>
    <cellStyle name="Comma [00] 6" xfId="3232"/>
    <cellStyle name="Comma [00] 6 2" xfId="3233"/>
    <cellStyle name="Comma [00] 7" xfId="3234"/>
    <cellStyle name="Comma [00] 7 2" xfId="3235"/>
    <cellStyle name="Comma [00] 8" xfId="3236"/>
    <cellStyle name="Comma [00] 8 2" xfId="3237"/>
    <cellStyle name="Comma [00] 9" xfId="3238"/>
    <cellStyle name="Comma [00] 9 2" xfId="3239"/>
    <cellStyle name="Comma 0" xfId="3240"/>
    <cellStyle name="Comma 10" xfId="3241"/>
    <cellStyle name="Comma 100" xfId="3242"/>
    <cellStyle name="Comma 100 2" xfId="3243"/>
    <cellStyle name="Comma 101" xfId="3244"/>
    <cellStyle name="Comma 101 2" xfId="3245"/>
    <cellStyle name="Comma 102" xfId="3246"/>
    <cellStyle name="Comma 102 2" xfId="3247"/>
    <cellStyle name="Comma 103" xfId="3248"/>
    <cellStyle name="Comma 103 2" xfId="3249"/>
    <cellStyle name="Comma 104" xfId="3250"/>
    <cellStyle name="Comma 104 2" xfId="3251"/>
    <cellStyle name="Comma 105" xfId="3252"/>
    <cellStyle name="Comma 105 2" xfId="3253"/>
    <cellStyle name="Comma 106" xfId="3254"/>
    <cellStyle name="Comma 106 2" xfId="3255"/>
    <cellStyle name="Comma 107" xfId="3256"/>
    <cellStyle name="Comma 107 2" xfId="3257"/>
    <cellStyle name="Comma 108" xfId="3258"/>
    <cellStyle name="Comma 108 2" xfId="3259"/>
    <cellStyle name="Comma 109" xfId="3260"/>
    <cellStyle name="Comma 109 2" xfId="3261"/>
    <cellStyle name="Comma 11" xfId="3262"/>
    <cellStyle name="Comma 110" xfId="3263"/>
    <cellStyle name="Comma 110 2" xfId="3264"/>
    <cellStyle name="Comma 111" xfId="3265"/>
    <cellStyle name="Comma 111 2" xfId="3266"/>
    <cellStyle name="Comma 112" xfId="3267"/>
    <cellStyle name="Comma 112 2" xfId="3268"/>
    <cellStyle name="Comma 113" xfId="3269"/>
    <cellStyle name="Comma 113 2" xfId="3270"/>
    <cellStyle name="Comma 114" xfId="3271"/>
    <cellStyle name="Comma 114 2" xfId="3272"/>
    <cellStyle name="Comma 115" xfId="3273"/>
    <cellStyle name="Comma 115 2" xfId="3274"/>
    <cellStyle name="Comma 116" xfId="3275"/>
    <cellStyle name="Comma 116 2" xfId="3276"/>
    <cellStyle name="Comma 117" xfId="3277"/>
    <cellStyle name="Comma 117 2" xfId="3278"/>
    <cellStyle name="Comma 118" xfId="3279"/>
    <cellStyle name="Comma 118 2" xfId="3280"/>
    <cellStyle name="Comma 119" xfId="3281"/>
    <cellStyle name="Comma 119 2" xfId="3282"/>
    <cellStyle name="Comma 12" xfId="3283"/>
    <cellStyle name="Comma 120" xfId="3284"/>
    <cellStyle name="Comma 120 2" xfId="3285"/>
    <cellStyle name="Comma 121" xfId="3286"/>
    <cellStyle name="Comma 121 2" xfId="3287"/>
    <cellStyle name="Comma 122" xfId="3288"/>
    <cellStyle name="Comma 122 2" xfId="3289"/>
    <cellStyle name="Comma 123" xfId="3290"/>
    <cellStyle name="Comma 123 2" xfId="3291"/>
    <cellStyle name="Comma 124" xfId="3292"/>
    <cellStyle name="Comma 124 2" xfId="3293"/>
    <cellStyle name="Comma 125" xfId="3294"/>
    <cellStyle name="Comma 125 2" xfId="3295"/>
    <cellStyle name="Comma 126" xfId="3296"/>
    <cellStyle name="Comma 126 2" xfId="3297"/>
    <cellStyle name="Comma 127" xfId="3298"/>
    <cellStyle name="Comma 127 2" xfId="3299"/>
    <cellStyle name="Comma 128" xfId="3300"/>
    <cellStyle name="Comma 128 2" xfId="3301"/>
    <cellStyle name="Comma 129" xfId="3302"/>
    <cellStyle name="Comma 13" xfId="3303"/>
    <cellStyle name="Comma 130" xfId="3304"/>
    <cellStyle name="Comma 131" xfId="3305"/>
    <cellStyle name="Comma 132" xfId="3306"/>
    <cellStyle name="Comma 133" xfId="3307"/>
    <cellStyle name="Comma 134" xfId="3308"/>
    <cellStyle name="Comma 135" xfId="3309"/>
    <cellStyle name="Comma 136" xfId="3310"/>
    <cellStyle name="Comma 137" xfId="3311"/>
    <cellStyle name="Comma 138" xfId="3312"/>
    <cellStyle name="Comma 139" xfId="3313"/>
    <cellStyle name="Comma 14" xfId="3314"/>
    <cellStyle name="Comma 140" xfId="3315"/>
    <cellStyle name="Comma 141" xfId="3316"/>
    <cellStyle name="Comma 142" xfId="3317"/>
    <cellStyle name="Comma 143" xfId="3318"/>
    <cellStyle name="Comma 144" xfId="3319"/>
    <cellStyle name="Comma 145" xfId="3320"/>
    <cellStyle name="Comma 146" xfId="3321"/>
    <cellStyle name="Comma 147" xfId="3322"/>
    <cellStyle name="Comma 148" xfId="3323"/>
    <cellStyle name="Comma 148 2" xfId="3324"/>
    <cellStyle name="Comma 149" xfId="3325"/>
    <cellStyle name="Comma 149 2" xfId="3326"/>
    <cellStyle name="Comma 15" xfId="3327"/>
    <cellStyle name="Comma 150" xfId="3328"/>
    <cellStyle name="Comma 150 2" xfId="3329"/>
    <cellStyle name="Comma 151" xfId="3330"/>
    <cellStyle name="Comma 152" xfId="3331"/>
    <cellStyle name="Comma 152 2" xfId="3332"/>
    <cellStyle name="Comma 16" xfId="3333"/>
    <cellStyle name="Comma 16 2" xfId="3334"/>
    <cellStyle name="Comma 17" xfId="3335"/>
    <cellStyle name="Comma 18" xfId="3336"/>
    <cellStyle name="Comma 18 2" xfId="3337"/>
    <cellStyle name="Comma 19" xfId="3338"/>
    <cellStyle name="Comma 19 2" xfId="3339"/>
    <cellStyle name="Comma 2" xfId="3340"/>
    <cellStyle name="Comma 2 10" xfId="3341"/>
    <cellStyle name="Comma 2 100" xfId="3342"/>
    <cellStyle name="Comma 2 100 2" xfId="3343"/>
    <cellStyle name="Comma 2 101" xfId="3344"/>
    <cellStyle name="Comma 2 101 2" xfId="3345"/>
    <cellStyle name="Comma 2 101 3" xfId="3346"/>
    <cellStyle name="Comma 2 102" xfId="3347"/>
    <cellStyle name="Comma 2 102 2" xfId="3348"/>
    <cellStyle name="Comma 2 11" xfId="3349"/>
    <cellStyle name="Comma 2 12" xfId="3350"/>
    <cellStyle name="Comma 2 13" xfId="3351"/>
    <cellStyle name="Comma 2 14" xfId="3352"/>
    <cellStyle name="Comma 2 15" xfId="3353"/>
    <cellStyle name="Comma 2 15 2" xfId="3354"/>
    <cellStyle name="Comma 2 16" xfId="3355"/>
    <cellStyle name="Comma 2 16 2" xfId="3356"/>
    <cellStyle name="Comma 2 17" xfId="3357"/>
    <cellStyle name="Comma 2 18" xfId="3358"/>
    <cellStyle name="Comma 2 19" xfId="3359"/>
    <cellStyle name="Comma 2 2" xfId="5"/>
    <cellStyle name="Comma 2 2 2" xfId="3360"/>
    <cellStyle name="Comma 2 2 3" xfId="3361"/>
    <cellStyle name="Comma 2 2 4" xfId="3362"/>
    <cellStyle name="Comma 2 2 5" xfId="3363"/>
    <cellStyle name="Comma 2 2 6" xfId="3364"/>
    <cellStyle name="Comma 2 2 7" xfId="3365"/>
    <cellStyle name="Comma 2 2 8" xfId="3366"/>
    <cellStyle name="Comma 2 2_Sheet2" xfId="3367"/>
    <cellStyle name="Comma 2 20" xfId="3368"/>
    <cellStyle name="Comma 2 21" xfId="3369"/>
    <cellStyle name="Comma 2 22" xfId="3370"/>
    <cellStyle name="Comma 2 23" xfId="3371"/>
    <cellStyle name="Comma 2 24" xfId="3372"/>
    <cellStyle name="Comma 2 25" xfId="3373"/>
    <cellStyle name="Comma 2 26" xfId="3374"/>
    <cellStyle name="Comma 2 27" xfId="3375"/>
    <cellStyle name="Comma 2 28" xfId="3376"/>
    <cellStyle name="Comma 2 29" xfId="3377"/>
    <cellStyle name="Comma 2 3" xfId="3378"/>
    <cellStyle name="Comma 2 3 2" xfId="3379"/>
    <cellStyle name="Comma 2 3 3" xfId="3380"/>
    <cellStyle name="Comma 2 3 3 2" xfId="3381"/>
    <cellStyle name="Comma 2 3 4" xfId="3382"/>
    <cellStyle name="Comma 2 30" xfId="3383"/>
    <cellStyle name="Comma 2 31" xfId="3384"/>
    <cellStyle name="Comma 2 32" xfId="3385"/>
    <cellStyle name="Comma 2 33" xfId="3386"/>
    <cellStyle name="Comma 2 34" xfId="3387"/>
    <cellStyle name="Comma 2 35" xfId="3388"/>
    <cellStyle name="Comma 2 36" xfId="3389"/>
    <cellStyle name="Comma 2 37" xfId="3390"/>
    <cellStyle name="Comma 2 38" xfId="3391"/>
    <cellStyle name="Comma 2 39" xfId="3392"/>
    <cellStyle name="Comma 2 4" xfId="3393"/>
    <cellStyle name="Comma 2 40" xfId="3394"/>
    <cellStyle name="Comma 2 41" xfId="3395"/>
    <cellStyle name="Comma 2 42" xfId="3396"/>
    <cellStyle name="Comma 2 43" xfId="3397"/>
    <cellStyle name="Comma 2 44" xfId="3398"/>
    <cellStyle name="Comma 2 45" xfId="3399"/>
    <cellStyle name="Comma 2 46" xfId="3400"/>
    <cellStyle name="Comma 2 47" xfId="3401"/>
    <cellStyle name="Comma 2 48" xfId="3402"/>
    <cellStyle name="Comma 2 48 2" xfId="3403"/>
    <cellStyle name="Comma 2 48 2 2" xfId="3404"/>
    <cellStyle name="Comma 2 48 3" xfId="3405"/>
    <cellStyle name="Comma 2 48 3 2" xfId="3406"/>
    <cellStyle name="Comma 2 48 4" xfId="3407"/>
    <cellStyle name="Comma 2 49" xfId="3408"/>
    <cellStyle name="Comma 2 49 2" xfId="3409"/>
    <cellStyle name="Comma 2 49 2 2" xfId="3410"/>
    <cellStyle name="Comma 2 49 3" xfId="3411"/>
    <cellStyle name="Comma 2 49 3 2" xfId="3412"/>
    <cellStyle name="Comma 2 49 4" xfId="3413"/>
    <cellStyle name="Comma 2 5" xfId="3414"/>
    <cellStyle name="Comma 2 50" xfId="3415"/>
    <cellStyle name="Comma 2 50 2" xfId="3416"/>
    <cellStyle name="Comma 2 50 2 2" xfId="3417"/>
    <cellStyle name="Comma 2 50 3" xfId="3418"/>
    <cellStyle name="Comma 2 50 3 2" xfId="3419"/>
    <cellStyle name="Comma 2 50 4" xfId="3420"/>
    <cellStyle name="Comma 2 51" xfId="3421"/>
    <cellStyle name="Comma 2 51 2" xfId="3422"/>
    <cellStyle name="Comma 2 51 2 2" xfId="3423"/>
    <cellStyle name="Comma 2 51 3" xfId="3424"/>
    <cellStyle name="Comma 2 51 3 2" xfId="3425"/>
    <cellStyle name="Comma 2 51 4" xfId="3426"/>
    <cellStyle name="Comma 2 52" xfId="3427"/>
    <cellStyle name="Comma 2 52 2" xfId="3428"/>
    <cellStyle name="Comma 2 52 2 2" xfId="3429"/>
    <cellStyle name="Comma 2 52 3" xfId="3430"/>
    <cellStyle name="Comma 2 52 3 2" xfId="3431"/>
    <cellStyle name="Comma 2 52 4" xfId="3432"/>
    <cellStyle name="Comma 2 53" xfId="3433"/>
    <cellStyle name="Comma 2 53 2" xfId="3434"/>
    <cellStyle name="Comma 2 53 2 2" xfId="3435"/>
    <cellStyle name="Comma 2 53 3" xfId="3436"/>
    <cellStyle name="Comma 2 53 3 2" xfId="3437"/>
    <cellStyle name="Comma 2 53 4" xfId="3438"/>
    <cellStyle name="Comma 2 54" xfId="3439"/>
    <cellStyle name="Comma 2 54 2" xfId="3440"/>
    <cellStyle name="Comma 2 54 2 2" xfId="3441"/>
    <cellStyle name="Comma 2 54 3" xfId="3442"/>
    <cellStyle name="Comma 2 54 3 2" xfId="3443"/>
    <cellStyle name="Comma 2 54 4" xfId="3444"/>
    <cellStyle name="Comma 2 55" xfId="3445"/>
    <cellStyle name="Comma 2 55 2" xfId="3446"/>
    <cellStyle name="Comma 2 55 2 2" xfId="3447"/>
    <cellStyle name="Comma 2 55 3" xfId="3448"/>
    <cellStyle name="Comma 2 55 3 2" xfId="3449"/>
    <cellStyle name="Comma 2 55 4" xfId="3450"/>
    <cellStyle name="Comma 2 56" xfId="3451"/>
    <cellStyle name="Comma 2 56 2" xfId="3452"/>
    <cellStyle name="Comma 2 56 2 2" xfId="3453"/>
    <cellStyle name="Comma 2 56 3" xfId="3454"/>
    <cellStyle name="Comma 2 56 3 2" xfId="3455"/>
    <cellStyle name="Comma 2 56 4" xfId="3456"/>
    <cellStyle name="Comma 2 57" xfId="3457"/>
    <cellStyle name="Comma 2 57 2" xfId="3458"/>
    <cellStyle name="Comma 2 57 2 2" xfId="3459"/>
    <cellStyle name="Comma 2 57 3" xfId="3460"/>
    <cellStyle name="Comma 2 57 3 2" xfId="3461"/>
    <cellStyle name="Comma 2 57 4" xfId="3462"/>
    <cellStyle name="Comma 2 58" xfId="3463"/>
    <cellStyle name="Comma 2 58 2" xfId="3464"/>
    <cellStyle name="Comma 2 58 2 2" xfId="3465"/>
    <cellStyle name="Comma 2 58 3" xfId="3466"/>
    <cellStyle name="Comma 2 58 3 2" xfId="3467"/>
    <cellStyle name="Comma 2 58 4" xfId="3468"/>
    <cellStyle name="Comma 2 59" xfId="3469"/>
    <cellStyle name="Comma 2 59 2" xfId="3470"/>
    <cellStyle name="Comma 2 59 2 2" xfId="3471"/>
    <cellStyle name="Comma 2 59 3" xfId="3472"/>
    <cellStyle name="Comma 2 59 3 2" xfId="3473"/>
    <cellStyle name="Comma 2 59 4" xfId="3474"/>
    <cellStyle name="Comma 2 6" xfId="3475"/>
    <cellStyle name="Comma 2 60" xfId="3476"/>
    <cellStyle name="Comma 2 60 2" xfId="3477"/>
    <cellStyle name="Comma 2 60 2 2" xfId="3478"/>
    <cellStyle name="Comma 2 60 3" xfId="3479"/>
    <cellStyle name="Comma 2 60 3 2" xfId="3480"/>
    <cellStyle name="Comma 2 60 4" xfId="3481"/>
    <cellStyle name="Comma 2 61" xfId="3482"/>
    <cellStyle name="Comma 2 61 2" xfId="3483"/>
    <cellStyle name="Comma 2 61 2 2" xfId="3484"/>
    <cellStyle name="Comma 2 61 3" xfId="3485"/>
    <cellStyle name="Comma 2 61 3 2" xfId="3486"/>
    <cellStyle name="Comma 2 61 4" xfId="3487"/>
    <cellStyle name="Comma 2 62" xfId="3488"/>
    <cellStyle name="Comma 2 62 2" xfId="3489"/>
    <cellStyle name="Comma 2 62 2 2" xfId="3490"/>
    <cellStyle name="Comma 2 62 3" xfId="3491"/>
    <cellStyle name="Comma 2 63" xfId="3492"/>
    <cellStyle name="Comma 2 63 2" xfId="3493"/>
    <cellStyle name="Comma 2 63 2 2" xfId="3494"/>
    <cellStyle name="Comma 2 63 3" xfId="3495"/>
    <cellStyle name="Comma 2 64" xfId="3496"/>
    <cellStyle name="Comma 2 64 2" xfId="3497"/>
    <cellStyle name="Comma 2 64 2 2" xfId="3498"/>
    <cellStyle name="Comma 2 64 3" xfId="3499"/>
    <cellStyle name="Comma 2 65" xfId="3500"/>
    <cellStyle name="Comma 2 65 2" xfId="3501"/>
    <cellStyle name="Comma 2 65 2 2" xfId="3502"/>
    <cellStyle name="Comma 2 65 3" xfId="3503"/>
    <cellStyle name="Comma 2 66" xfId="3504"/>
    <cellStyle name="Comma 2 66 2" xfId="3505"/>
    <cellStyle name="Comma 2 66 2 2" xfId="3506"/>
    <cellStyle name="Comma 2 66 3" xfId="3507"/>
    <cellStyle name="Comma 2 67" xfId="3508"/>
    <cellStyle name="Comma 2 67 2" xfId="3509"/>
    <cellStyle name="Comma 2 67 2 2" xfId="3510"/>
    <cellStyle name="Comma 2 67 3" xfId="3511"/>
    <cellStyle name="Comma 2 68" xfId="3512"/>
    <cellStyle name="Comma 2 68 2" xfId="3513"/>
    <cellStyle name="Comma 2 68 2 2" xfId="3514"/>
    <cellStyle name="Comma 2 68 3" xfId="3515"/>
    <cellStyle name="Comma 2 69" xfId="3516"/>
    <cellStyle name="Comma 2 69 2" xfId="3517"/>
    <cellStyle name="Comma 2 69 2 2" xfId="3518"/>
    <cellStyle name="Comma 2 69 3" xfId="3519"/>
    <cellStyle name="Comma 2 7" xfId="3520"/>
    <cellStyle name="Comma 2 70" xfId="3521"/>
    <cellStyle name="Comma 2 70 2" xfId="3522"/>
    <cellStyle name="Comma 2 70 2 2" xfId="3523"/>
    <cellStyle name="Comma 2 70 3" xfId="3524"/>
    <cellStyle name="Comma 2 71" xfId="3525"/>
    <cellStyle name="Comma 2 71 2" xfId="3526"/>
    <cellStyle name="Comma 2 71 2 2" xfId="3527"/>
    <cellStyle name="Comma 2 71 3" xfId="3528"/>
    <cellStyle name="Comma 2 72" xfId="3529"/>
    <cellStyle name="Comma 2 72 2" xfId="3530"/>
    <cellStyle name="Comma 2 72 2 2" xfId="3531"/>
    <cellStyle name="Comma 2 72 3" xfId="3532"/>
    <cellStyle name="Comma 2 73" xfId="3533"/>
    <cellStyle name="Comma 2 73 2" xfId="3534"/>
    <cellStyle name="Comma 2 73 2 2" xfId="3535"/>
    <cellStyle name="Comma 2 73 3" xfId="3536"/>
    <cellStyle name="Comma 2 74" xfId="3537"/>
    <cellStyle name="Comma 2 74 2" xfId="3538"/>
    <cellStyle name="Comma 2 74 2 2" xfId="3539"/>
    <cellStyle name="Comma 2 74 3" xfId="3540"/>
    <cellStyle name="Comma 2 75" xfId="3541"/>
    <cellStyle name="Comma 2 75 2" xfId="3542"/>
    <cellStyle name="Comma 2 75 2 2" xfId="3543"/>
    <cellStyle name="Comma 2 75 3" xfId="3544"/>
    <cellStyle name="Comma 2 76" xfId="3545"/>
    <cellStyle name="Comma 2 76 2" xfId="3546"/>
    <cellStyle name="Comma 2 76 2 2" xfId="3547"/>
    <cellStyle name="Comma 2 76 3" xfId="3548"/>
    <cellStyle name="Comma 2 77" xfId="3549"/>
    <cellStyle name="Comma 2 77 2" xfId="3550"/>
    <cellStyle name="Comma 2 77 2 2" xfId="3551"/>
    <cellStyle name="Comma 2 77 3" xfId="3552"/>
    <cellStyle name="Comma 2 78" xfId="3553"/>
    <cellStyle name="Comma 2 78 2" xfId="3554"/>
    <cellStyle name="Comma 2 78 2 2" xfId="3555"/>
    <cellStyle name="Comma 2 78 3" xfId="3556"/>
    <cellStyle name="Comma 2 79" xfId="3557"/>
    <cellStyle name="Comma 2 79 2" xfId="3558"/>
    <cellStyle name="Comma 2 79 2 2" xfId="3559"/>
    <cellStyle name="Comma 2 79 3" xfId="3560"/>
    <cellStyle name="Comma 2 8" xfId="3561"/>
    <cellStyle name="Comma 2 80" xfId="3562"/>
    <cellStyle name="Comma 2 80 2" xfId="3563"/>
    <cellStyle name="Comma 2 80 2 2" xfId="3564"/>
    <cellStyle name="Comma 2 80 3" xfId="3565"/>
    <cellStyle name="Comma 2 81" xfId="3566"/>
    <cellStyle name="Comma 2 81 2" xfId="3567"/>
    <cellStyle name="Comma 2 81 2 2" xfId="3568"/>
    <cellStyle name="Comma 2 81 3" xfId="3569"/>
    <cellStyle name="Comma 2 82" xfId="3570"/>
    <cellStyle name="Comma 2 82 2" xfId="3571"/>
    <cellStyle name="Comma 2 82 2 2" xfId="3572"/>
    <cellStyle name="Comma 2 82 3" xfId="3573"/>
    <cellStyle name="Comma 2 83" xfId="3574"/>
    <cellStyle name="Comma 2 83 2" xfId="3575"/>
    <cellStyle name="Comma 2 83 2 2" xfId="3576"/>
    <cellStyle name="Comma 2 83 3" xfId="3577"/>
    <cellStyle name="Comma 2 84" xfId="3578"/>
    <cellStyle name="Comma 2 84 2" xfId="3579"/>
    <cellStyle name="Comma 2 85" xfId="3580"/>
    <cellStyle name="Comma 2 85 2" xfId="3581"/>
    <cellStyle name="Comma 2 86" xfId="3582"/>
    <cellStyle name="Comma 2 86 2" xfId="3583"/>
    <cellStyle name="Comma 2 87" xfId="3584"/>
    <cellStyle name="Comma 2 87 2" xfId="3585"/>
    <cellStyle name="Comma 2 88" xfId="3586"/>
    <cellStyle name="Comma 2 88 2" xfId="3587"/>
    <cellStyle name="Comma 2 89" xfId="3588"/>
    <cellStyle name="Comma 2 89 2" xfId="3589"/>
    <cellStyle name="Comma 2 9" xfId="3590"/>
    <cellStyle name="Comma 2 90" xfId="3591"/>
    <cellStyle name="Comma 2 90 2" xfId="3592"/>
    <cellStyle name="Comma 2 91" xfId="3593"/>
    <cellStyle name="Comma 2 91 2" xfId="3594"/>
    <cellStyle name="Comma 2 92" xfId="3595"/>
    <cellStyle name="Comma 2 92 2" xfId="3596"/>
    <cellStyle name="Comma 2 93" xfId="3597"/>
    <cellStyle name="Comma 2 93 2" xfId="3598"/>
    <cellStyle name="Comma 2 94" xfId="3599"/>
    <cellStyle name="Comma 2 94 2" xfId="3600"/>
    <cellStyle name="Comma 2 95" xfId="3601"/>
    <cellStyle name="Comma 2 95 2" xfId="3602"/>
    <cellStyle name="Comma 2 96" xfId="3603"/>
    <cellStyle name="Comma 2 96 2" xfId="3604"/>
    <cellStyle name="Comma 2 97" xfId="3605"/>
    <cellStyle name="Comma 2 97 2" xfId="3606"/>
    <cellStyle name="Comma 2 98" xfId="3607"/>
    <cellStyle name="Comma 2 98 2" xfId="3608"/>
    <cellStyle name="Comma 2 99" xfId="3609"/>
    <cellStyle name="Comma 2 99 2" xfId="3610"/>
    <cellStyle name="Comma 2_Annex 2D" xfId="3611"/>
    <cellStyle name="Comma 20" xfId="3612"/>
    <cellStyle name="Comma 20 2" xfId="3613"/>
    <cellStyle name="Comma 21" xfId="3614"/>
    <cellStyle name="Comma 21 2" xfId="3615"/>
    <cellStyle name="Comma 22" xfId="3616"/>
    <cellStyle name="Comma 22 2" xfId="3617"/>
    <cellStyle name="Comma 23" xfId="3618"/>
    <cellStyle name="Comma 23 2" xfId="3619"/>
    <cellStyle name="Comma 23 2 2" xfId="3620"/>
    <cellStyle name="Comma 23 3" xfId="3621"/>
    <cellStyle name="Comma 24" xfId="3622"/>
    <cellStyle name="Comma 24 2" xfId="3623"/>
    <cellStyle name="Comma 25" xfId="3624"/>
    <cellStyle name="Comma 25 2" xfId="3625"/>
    <cellStyle name="Comma 25 2 2" xfId="3626"/>
    <cellStyle name="Comma 25 3" xfId="3627"/>
    <cellStyle name="Comma 26" xfId="3628"/>
    <cellStyle name="Comma 26 2" xfId="3629"/>
    <cellStyle name="Comma 26 2 2" xfId="3630"/>
    <cellStyle name="Comma 26 3" xfId="3631"/>
    <cellStyle name="Comma 27" xfId="3632"/>
    <cellStyle name="Comma 27 2" xfId="3633"/>
    <cellStyle name="Comma 27 2 2" xfId="3634"/>
    <cellStyle name="Comma 27 3" xfId="3635"/>
    <cellStyle name="Comma 28" xfId="3636"/>
    <cellStyle name="Comma 28 2" xfId="3637"/>
    <cellStyle name="Comma 28 2 2" xfId="3638"/>
    <cellStyle name="Comma 28 3" xfId="3639"/>
    <cellStyle name="Comma 29" xfId="3640"/>
    <cellStyle name="Comma 29 2" xfId="3641"/>
    <cellStyle name="Comma 29 2 2" xfId="3642"/>
    <cellStyle name="Comma 29 3" xfId="3643"/>
    <cellStyle name="Comma 3" xfId="3644"/>
    <cellStyle name="Comma 3 11" xfId="3645"/>
    <cellStyle name="Comma 3 11 2" xfId="3646"/>
    <cellStyle name="Comma 3 2" xfId="3647"/>
    <cellStyle name="Comma 3 2 2" xfId="3648"/>
    <cellStyle name="Comma 3 2 3" xfId="3649"/>
    <cellStyle name="Comma 3 2 3 2" xfId="3650"/>
    <cellStyle name="Comma 3 2 4" xfId="3651"/>
    <cellStyle name="Comma 3 25" xfId="3652"/>
    <cellStyle name="Comma 3 3" xfId="3653"/>
    <cellStyle name="Comma 3 3 2" xfId="3654"/>
    <cellStyle name="Comma 3 3 3" xfId="3655"/>
    <cellStyle name="Comma 3 3 3 2" xfId="3656"/>
    <cellStyle name="Comma 3 3 4" xfId="3657"/>
    <cellStyle name="Comma 3 4" xfId="3658"/>
    <cellStyle name="Comma 3 5" xfId="3659"/>
    <cellStyle name="Comma 3 6" xfId="3660"/>
    <cellStyle name="Comma 3 7" xfId="3661"/>
    <cellStyle name="Comma 3 7 2" xfId="3662"/>
    <cellStyle name="Comma 3 8" xfId="3663"/>
    <cellStyle name="Comma 3_Annex 2D" xfId="3664"/>
    <cellStyle name="Comma 30" xfId="3665"/>
    <cellStyle name="Comma 30 2" xfId="3666"/>
    <cellStyle name="Comma 30 2 2" xfId="3667"/>
    <cellStyle name="Comma 30 3" xfId="3668"/>
    <cellStyle name="Comma 31" xfId="3669"/>
    <cellStyle name="Comma 31 2" xfId="3670"/>
    <cellStyle name="Comma 31 2 2" xfId="3671"/>
    <cellStyle name="Comma 31 3" xfId="3672"/>
    <cellStyle name="Comma 32" xfId="3673"/>
    <cellStyle name="Comma 32 2" xfId="3674"/>
    <cellStyle name="Comma 32 2 2" xfId="3675"/>
    <cellStyle name="Comma 32 3" xfId="3676"/>
    <cellStyle name="Comma 33" xfId="3677"/>
    <cellStyle name="Comma 33 2" xfId="3678"/>
    <cellStyle name="Comma 33 2 2" xfId="3679"/>
    <cellStyle name="Comma 33 3" xfId="3680"/>
    <cellStyle name="Comma 34" xfId="3681"/>
    <cellStyle name="Comma 34 2" xfId="3682"/>
    <cellStyle name="Comma 34 2 2" xfId="3683"/>
    <cellStyle name="Comma 34 3" xfId="3684"/>
    <cellStyle name="Comma 35" xfId="3685"/>
    <cellStyle name="Comma 35 2" xfId="3686"/>
    <cellStyle name="Comma 35 2 2" xfId="3687"/>
    <cellStyle name="Comma 35 3" xfId="3688"/>
    <cellStyle name="Comma 36" xfId="3689"/>
    <cellStyle name="Comma 36 2" xfId="3690"/>
    <cellStyle name="Comma 36 2 2" xfId="3691"/>
    <cellStyle name="Comma 36 3" xfId="3692"/>
    <cellStyle name="Comma 37" xfId="3693"/>
    <cellStyle name="Comma 37 2" xfId="3694"/>
    <cellStyle name="Comma 37 2 2" xfId="3695"/>
    <cellStyle name="Comma 37 3" xfId="3696"/>
    <cellStyle name="Comma 38" xfId="3697"/>
    <cellStyle name="Comma 38 2" xfId="3698"/>
    <cellStyle name="Comma 38 2 2" xfId="3699"/>
    <cellStyle name="Comma 38 3" xfId="3700"/>
    <cellStyle name="Comma 39" xfId="3701"/>
    <cellStyle name="Comma 39 2" xfId="3702"/>
    <cellStyle name="Comma 39 2 2" xfId="3703"/>
    <cellStyle name="Comma 39 3" xfId="3704"/>
    <cellStyle name="Comma 4" xfId="3705"/>
    <cellStyle name="Comma 4 2" xfId="3706"/>
    <cellStyle name="Comma 4 2 2" xfId="3707"/>
    <cellStyle name="Comma 4 2 3" xfId="3708"/>
    <cellStyle name="Comma 4 2 4" xfId="3709"/>
    <cellStyle name="Comma 4 3" xfId="3710"/>
    <cellStyle name="Comma 4 3 2" xfId="3711"/>
    <cellStyle name="Comma 4 4" xfId="3712"/>
    <cellStyle name="Comma 4_Annex 2D" xfId="3713"/>
    <cellStyle name="Comma 40" xfId="3714"/>
    <cellStyle name="Comma 40 2" xfId="3715"/>
    <cellStyle name="Comma 40 2 2" xfId="3716"/>
    <cellStyle name="Comma 40 3" xfId="3717"/>
    <cellStyle name="Comma 41" xfId="3718"/>
    <cellStyle name="Comma 41 2" xfId="3719"/>
    <cellStyle name="Comma 41 2 2" xfId="3720"/>
    <cellStyle name="Comma 41 3" xfId="3721"/>
    <cellStyle name="Comma 42" xfId="3722"/>
    <cellStyle name="Comma 42 2" xfId="3723"/>
    <cellStyle name="Comma 42 2 2" xfId="3724"/>
    <cellStyle name="Comma 42 3" xfId="3725"/>
    <cellStyle name="Comma 43" xfId="3726"/>
    <cellStyle name="Comma 43 2" xfId="3727"/>
    <cellStyle name="Comma 43 2 2" xfId="3728"/>
    <cellStyle name="Comma 43 3" xfId="3729"/>
    <cellStyle name="Comma 44" xfId="3730"/>
    <cellStyle name="Comma 44 2" xfId="3731"/>
    <cellStyle name="Comma 44 2 2" xfId="3732"/>
    <cellStyle name="Comma 44 3" xfId="3733"/>
    <cellStyle name="Comma 45" xfId="3734"/>
    <cellStyle name="Comma 45 2" xfId="3735"/>
    <cellStyle name="Comma 45 2 2" xfId="3736"/>
    <cellStyle name="Comma 45 3" xfId="3737"/>
    <cellStyle name="Comma 46" xfId="3738"/>
    <cellStyle name="Comma 46 2" xfId="3739"/>
    <cellStyle name="Comma 46 2 2" xfId="3740"/>
    <cellStyle name="Comma 46 3" xfId="3741"/>
    <cellStyle name="Comma 47" xfId="3742"/>
    <cellStyle name="Comma 47 2" xfId="3743"/>
    <cellStyle name="Comma 47 2 2" xfId="3744"/>
    <cellStyle name="Comma 47 3" xfId="3745"/>
    <cellStyle name="Comma 48" xfId="3746"/>
    <cellStyle name="Comma 48 2" xfId="3747"/>
    <cellStyle name="Comma 48 2 2" xfId="3748"/>
    <cellStyle name="Comma 48 3" xfId="3749"/>
    <cellStyle name="Comma 49" xfId="3750"/>
    <cellStyle name="Comma 49 2" xfId="3751"/>
    <cellStyle name="Comma 49 2 2" xfId="3752"/>
    <cellStyle name="Comma 49 3" xfId="3753"/>
    <cellStyle name="Comma 5" xfId="3754"/>
    <cellStyle name="Comma 5 2" xfId="3755"/>
    <cellStyle name="Comma 5 2 2" xfId="3756"/>
    <cellStyle name="Comma 5 2 2 2" xfId="3757"/>
    <cellStyle name="Comma 5 3" xfId="3758"/>
    <cellStyle name="Comma 5 3 2" xfId="3759"/>
    <cellStyle name="Comma 5 3 2 2" xfId="3760"/>
    <cellStyle name="Comma 5 3 3" xfId="3761"/>
    <cellStyle name="Comma 5 3 3 2" xfId="3762"/>
    <cellStyle name="Comma 5 3 4" xfId="3763"/>
    <cellStyle name="Comma 5 4" xfId="3764"/>
    <cellStyle name="Comma 50" xfId="3765"/>
    <cellStyle name="Comma 50 2" xfId="3766"/>
    <cellStyle name="Comma 50 2 2" xfId="3767"/>
    <cellStyle name="Comma 50 3" xfId="3768"/>
    <cellStyle name="Comma 51" xfId="3769"/>
    <cellStyle name="Comma 51 2" xfId="3770"/>
    <cellStyle name="Comma 51 2 2" xfId="3771"/>
    <cellStyle name="Comma 51 3" xfId="3772"/>
    <cellStyle name="Comma 52" xfId="3773"/>
    <cellStyle name="Comma 52 2" xfId="3774"/>
    <cellStyle name="Comma 52 2 2" xfId="3775"/>
    <cellStyle name="Comma 52 3" xfId="3776"/>
    <cellStyle name="Comma 53" xfId="3777"/>
    <cellStyle name="Comma 53 2" xfId="3778"/>
    <cellStyle name="Comma 53 2 2" xfId="3779"/>
    <cellStyle name="Comma 53 3" xfId="3780"/>
    <cellStyle name="Comma 54" xfId="3781"/>
    <cellStyle name="Comma 54 2" xfId="3782"/>
    <cellStyle name="Comma 54 2 2" xfId="3783"/>
    <cellStyle name="Comma 54 3" xfId="3784"/>
    <cellStyle name="Comma 55" xfId="3785"/>
    <cellStyle name="Comma 55 2" xfId="3786"/>
    <cellStyle name="Comma 55 2 2" xfId="3787"/>
    <cellStyle name="Comma 55 3" xfId="3788"/>
    <cellStyle name="Comma 56" xfId="3789"/>
    <cellStyle name="Comma 57" xfId="3790"/>
    <cellStyle name="Comma 57 2" xfId="3791"/>
    <cellStyle name="Comma 57 2 2" xfId="3792"/>
    <cellStyle name="Comma 57 3" xfId="3793"/>
    <cellStyle name="Comma 58" xfId="3794"/>
    <cellStyle name="Comma 58 2" xfId="3795"/>
    <cellStyle name="Comma 58 2 2" xfId="3796"/>
    <cellStyle name="Comma 58 3" xfId="3797"/>
    <cellStyle name="Comma 59" xfId="3798"/>
    <cellStyle name="Comma 59 2" xfId="3799"/>
    <cellStyle name="Comma 6" xfId="3800"/>
    <cellStyle name="Comma 6 2" xfId="3801"/>
    <cellStyle name="Comma 60" xfId="3802"/>
    <cellStyle name="Comma 60 2" xfId="3803"/>
    <cellStyle name="Comma 61" xfId="3804"/>
    <cellStyle name="Comma 61 2" xfId="3805"/>
    <cellStyle name="Comma 62" xfId="3806"/>
    <cellStyle name="Comma 62 2" xfId="3807"/>
    <cellStyle name="Comma 63" xfId="3808"/>
    <cellStyle name="Comma 63 2" xfId="3809"/>
    <cellStyle name="Comma 64" xfId="3810"/>
    <cellStyle name="Comma 64 2" xfId="3811"/>
    <cellStyle name="Comma 65" xfId="3812"/>
    <cellStyle name="Comma 65 2" xfId="3813"/>
    <cellStyle name="Comma 66" xfId="3814"/>
    <cellStyle name="Comma 66 2" xfId="3815"/>
    <cellStyle name="Comma 67" xfId="3816"/>
    <cellStyle name="Comma 67 2" xfId="3817"/>
    <cellStyle name="Comma 68" xfId="3818"/>
    <cellStyle name="Comma 68 2" xfId="3819"/>
    <cellStyle name="Comma 69" xfId="3820"/>
    <cellStyle name="Comma 69 2" xfId="3821"/>
    <cellStyle name="Comma 7" xfId="3822"/>
    <cellStyle name="Comma 7 2" xfId="3823"/>
    <cellStyle name="Comma 7 3" xfId="3824"/>
    <cellStyle name="Comma 7 4" xfId="3825"/>
    <cellStyle name="Comma 70" xfId="3826"/>
    <cellStyle name="Comma 70 2" xfId="3827"/>
    <cellStyle name="Comma 71" xfId="3828"/>
    <cellStyle name="Comma 71 2" xfId="3829"/>
    <cellStyle name="Comma 72" xfId="3830"/>
    <cellStyle name="Comma 72 2" xfId="3831"/>
    <cellStyle name="Comma 73" xfId="3832"/>
    <cellStyle name="Comma 73 2" xfId="3833"/>
    <cellStyle name="Comma 74" xfId="3834"/>
    <cellStyle name="Comma 74 2" xfId="3835"/>
    <cellStyle name="Comma 75" xfId="3836"/>
    <cellStyle name="Comma 75 2" xfId="3837"/>
    <cellStyle name="Comma 76" xfId="3838"/>
    <cellStyle name="Comma 76 2" xfId="3839"/>
    <cellStyle name="Comma 77" xfId="3840"/>
    <cellStyle name="Comma 77 2" xfId="3841"/>
    <cellStyle name="Comma 78" xfId="3842"/>
    <cellStyle name="Comma 78 2" xfId="3843"/>
    <cellStyle name="Comma 79" xfId="3844"/>
    <cellStyle name="Comma 79 2" xfId="3845"/>
    <cellStyle name="Comma 8" xfId="3846"/>
    <cellStyle name="Comma 8 2" xfId="3847"/>
    <cellStyle name="Comma 80" xfId="3848"/>
    <cellStyle name="Comma 80 2" xfId="3849"/>
    <cellStyle name="Comma 81" xfId="3850"/>
    <cellStyle name="Comma 81 2" xfId="3851"/>
    <cellStyle name="Comma 82" xfId="3852"/>
    <cellStyle name="Comma 82 2" xfId="3853"/>
    <cellStyle name="Comma 83" xfId="3854"/>
    <cellStyle name="Comma 83 2" xfId="3855"/>
    <cellStyle name="Comma 84" xfId="3856"/>
    <cellStyle name="Comma 84 2" xfId="3857"/>
    <cellStyle name="Comma 85" xfId="3858"/>
    <cellStyle name="Comma 85 2" xfId="3859"/>
    <cellStyle name="Comma 86" xfId="3860"/>
    <cellStyle name="Comma 86 2" xfId="3861"/>
    <cellStyle name="Comma 87" xfId="3862"/>
    <cellStyle name="Comma 87 2" xfId="3863"/>
    <cellStyle name="Comma 88" xfId="3864"/>
    <cellStyle name="Comma 88 2" xfId="3865"/>
    <cellStyle name="Comma 88 2 2" xfId="3866"/>
    <cellStyle name="Comma 88 3" xfId="3867"/>
    <cellStyle name="Comma 89" xfId="3868"/>
    <cellStyle name="Comma 89 2" xfId="3869"/>
    <cellStyle name="Comma 89 2 2" xfId="3870"/>
    <cellStyle name="Comma 89 3" xfId="3871"/>
    <cellStyle name="Comma 9" xfId="3872"/>
    <cellStyle name="Comma 90" xfId="3873"/>
    <cellStyle name="Comma 90 2" xfId="3874"/>
    <cellStyle name="Comma 91" xfId="3875"/>
    <cellStyle name="Comma 91 2" xfId="3876"/>
    <cellStyle name="Comma 92" xfId="3877"/>
    <cellStyle name="Comma 92 2" xfId="3878"/>
    <cellStyle name="Comma 93" xfId="3879"/>
    <cellStyle name="Comma 93 2" xfId="3880"/>
    <cellStyle name="Comma 94" xfId="3881"/>
    <cellStyle name="Comma 94 2" xfId="3882"/>
    <cellStyle name="Comma 95" xfId="3883"/>
    <cellStyle name="Comma 95 2" xfId="3884"/>
    <cellStyle name="Comma 96" xfId="3885"/>
    <cellStyle name="Comma 96 2" xfId="3886"/>
    <cellStyle name="Comma 97" xfId="3887"/>
    <cellStyle name="Comma 97 2" xfId="3888"/>
    <cellStyle name="Comma 98" xfId="3889"/>
    <cellStyle name="Comma 98 2" xfId="3890"/>
    <cellStyle name="Comma 99" xfId="3891"/>
    <cellStyle name="Comma 99 2" xfId="3892"/>
    <cellStyle name="Convergence" xfId="3893"/>
    <cellStyle name="Convergence 10" xfId="3894"/>
    <cellStyle name="Convergence 10 2" xfId="3895"/>
    <cellStyle name="Convergence 11" xfId="3896"/>
    <cellStyle name="Convergence 11 2" xfId="3897"/>
    <cellStyle name="Convergence 12" xfId="3898"/>
    <cellStyle name="Convergence 12 2" xfId="3899"/>
    <cellStyle name="Convergence 13" xfId="3900"/>
    <cellStyle name="Convergence 13 2" xfId="3901"/>
    <cellStyle name="Convergence 14" xfId="3902"/>
    <cellStyle name="Convergence 14 2" xfId="3903"/>
    <cellStyle name="Convergence 15" xfId="3904"/>
    <cellStyle name="Convergence 15 2" xfId="3905"/>
    <cellStyle name="Convergence 16" xfId="3906"/>
    <cellStyle name="Convergence 16 2" xfId="3907"/>
    <cellStyle name="Convergence 17" xfId="3908"/>
    <cellStyle name="Convergence 17 2" xfId="3909"/>
    <cellStyle name="Convergence 18" xfId="3910"/>
    <cellStyle name="Convergence 18 2" xfId="3911"/>
    <cellStyle name="Convergence 19" xfId="3912"/>
    <cellStyle name="Convergence 19 2" xfId="3913"/>
    <cellStyle name="Convergence 2" xfId="3914"/>
    <cellStyle name="Convergence 2 2" xfId="3915"/>
    <cellStyle name="Convergence 20" xfId="3916"/>
    <cellStyle name="Convergence 20 2" xfId="3917"/>
    <cellStyle name="Convergence 21" xfId="3918"/>
    <cellStyle name="Convergence 21 2" xfId="3919"/>
    <cellStyle name="Convergence 22" xfId="3920"/>
    <cellStyle name="Convergence 22 2" xfId="3921"/>
    <cellStyle name="Convergence 23" xfId="3922"/>
    <cellStyle name="Convergence 23 2" xfId="3923"/>
    <cellStyle name="Convergence 24" xfId="3924"/>
    <cellStyle name="Convergence 24 2" xfId="3925"/>
    <cellStyle name="Convergence 25" xfId="3926"/>
    <cellStyle name="Convergence 25 2" xfId="3927"/>
    <cellStyle name="Convergence 26" xfId="3928"/>
    <cellStyle name="Convergence 26 2" xfId="3929"/>
    <cellStyle name="Convergence 27" xfId="3930"/>
    <cellStyle name="Convergence 27 2" xfId="3931"/>
    <cellStyle name="Convergence 28" xfId="3932"/>
    <cellStyle name="Convergence 28 2" xfId="3933"/>
    <cellStyle name="Convergence 29" xfId="3934"/>
    <cellStyle name="Convergence 29 2" xfId="3935"/>
    <cellStyle name="Convergence 3" xfId="3936"/>
    <cellStyle name="Convergence 3 2" xfId="3937"/>
    <cellStyle name="Convergence 30" xfId="3938"/>
    <cellStyle name="Convergence 4" xfId="3939"/>
    <cellStyle name="Convergence 4 2" xfId="3940"/>
    <cellStyle name="Convergence 5" xfId="3941"/>
    <cellStyle name="Convergence 5 2" xfId="3942"/>
    <cellStyle name="Convergence 6" xfId="3943"/>
    <cellStyle name="Convergence 6 2" xfId="3944"/>
    <cellStyle name="Convergence 7" xfId="3945"/>
    <cellStyle name="Convergence 7 2" xfId="3946"/>
    <cellStyle name="Convergence 8" xfId="3947"/>
    <cellStyle name="Convergence 8 2" xfId="3948"/>
    <cellStyle name="Convergence 9" xfId="3949"/>
    <cellStyle name="Convergence 9 2" xfId="3950"/>
    <cellStyle name="Currency [£]" xfId="3951"/>
    <cellStyle name="Currency [00]" xfId="3952"/>
    <cellStyle name="Currency [00] 10" xfId="3953"/>
    <cellStyle name="Currency [00] 10 2" xfId="3954"/>
    <cellStyle name="Currency [00] 11" xfId="3955"/>
    <cellStyle name="Currency [00] 11 2" xfId="3956"/>
    <cellStyle name="Currency [00] 12" xfId="3957"/>
    <cellStyle name="Currency [00] 12 2" xfId="3958"/>
    <cellStyle name="Currency [00] 13" xfId="3959"/>
    <cellStyle name="Currency [00] 13 2" xfId="3960"/>
    <cellStyle name="Currency [00] 14" xfId="3961"/>
    <cellStyle name="Currency [00] 14 2" xfId="3962"/>
    <cellStyle name="Currency [00] 15" xfId="3963"/>
    <cellStyle name="Currency [00] 15 2" xfId="3964"/>
    <cellStyle name="Currency [00] 16" xfId="3965"/>
    <cellStyle name="Currency [00] 16 2" xfId="3966"/>
    <cellStyle name="Currency [00] 17" xfId="3967"/>
    <cellStyle name="Currency [00] 17 2" xfId="3968"/>
    <cellStyle name="Currency [00] 18" xfId="3969"/>
    <cellStyle name="Currency [00] 18 2" xfId="3970"/>
    <cellStyle name="Currency [00] 19" xfId="3971"/>
    <cellStyle name="Currency [00] 19 2" xfId="3972"/>
    <cellStyle name="Currency [00] 2" xfId="3973"/>
    <cellStyle name="Currency [00] 2 2" xfId="3974"/>
    <cellStyle name="Currency [00] 20" xfId="3975"/>
    <cellStyle name="Currency [00] 20 2" xfId="3976"/>
    <cellStyle name="Currency [00] 21" xfId="3977"/>
    <cellStyle name="Currency [00] 21 2" xfId="3978"/>
    <cellStyle name="Currency [00] 22" xfId="3979"/>
    <cellStyle name="Currency [00] 22 2" xfId="3980"/>
    <cellStyle name="Currency [00] 23" xfId="3981"/>
    <cellStyle name="Currency [00] 23 2" xfId="3982"/>
    <cellStyle name="Currency [00] 24" xfId="3983"/>
    <cellStyle name="Currency [00] 24 2" xfId="3984"/>
    <cellStyle name="Currency [00] 25" xfId="3985"/>
    <cellStyle name="Currency [00] 25 2" xfId="3986"/>
    <cellStyle name="Currency [00] 26" xfId="3987"/>
    <cellStyle name="Currency [00] 26 2" xfId="3988"/>
    <cellStyle name="Currency [00] 27" xfId="3989"/>
    <cellStyle name="Currency [00] 27 2" xfId="3990"/>
    <cellStyle name="Currency [00] 28" xfId="3991"/>
    <cellStyle name="Currency [00] 28 2" xfId="3992"/>
    <cellStyle name="Currency [00] 29" xfId="3993"/>
    <cellStyle name="Currency [00] 29 2" xfId="3994"/>
    <cellStyle name="Currency [00] 3" xfId="3995"/>
    <cellStyle name="Currency [00] 3 2" xfId="3996"/>
    <cellStyle name="Currency [00] 30" xfId="3997"/>
    <cellStyle name="Currency [00] 4" xfId="3998"/>
    <cellStyle name="Currency [00] 4 2" xfId="3999"/>
    <cellStyle name="Currency [00] 5" xfId="4000"/>
    <cellStyle name="Currency [00] 5 2" xfId="4001"/>
    <cellStyle name="Currency [00] 6" xfId="4002"/>
    <cellStyle name="Currency [00] 6 2" xfId="4003"/>
    <cellStyle name="Currency [00] 7" xfId="4004"/>
    <cellStyle name="Currency [00] 7 2" xfId="4005"/>
    <cellStyle name="Currency [00] 8" xfId="4006"/>
    <cellStyle name="Currency [00] 8 2" xfId="4007"/>
    <cellStyle name="Currency [00] 9" xfId="4008"/>
    <cellStyle name="Currency [00] 9 2" xfId="4009"/>
    <cellStyle name="Currency 0" xfId="4010"/>
    <cellStyle name="Currency 10" xfId="4011"/>
    <cellStyle name="Currency 10 2" xfId="4012"/>
    <cellStyle name="Currency 11" xfId="4013"/>
    <cellStyle name="Currency 11 2" xfId="4014"/>
    <cellStyle name="Currency 12" xfId="4015"/>
    <cellStyle name="Currency 12 2" xfId="4016"/>
    <cellStyle name="Currency 13" xfId="4017"/>
    <cellStyle name="Currency 13 2" xfId="4018"/>
    <cellStyle name="Currency 14" xfId="4019"/>
    <cellStyle name="Currency 14 2" xfId="4020"/>
    <cellStyle name="Currency 15" xfId="4021"/>
    <cellStyle name="Currency 15 2" xfId="4022"/>
    <cellStyle name="Currency 16" xfId="4023"/>
    <cellStyle name="Currency 16 2" xfId="4024"/>
    <cellStyle name="Currency 17" xfId="4025"/>
    <cellStyle name="Currency 17 2" xfId="4026"/>
    <cellStyle name="Currency 18" xfId="4027"/>
    <cellStyle name="Currency 18 2" xfId="4028"/>
    <cellStyle name="Currency 19" xfId="4029"/>
    <cellStyle name="Currency 19 2" xfId="4030"/>
    <cellStyle name="Currency 2" xfId="4031"/>
    <cellStyle name="Currency 2 2" xfId="4"/>
    <cellStyle name="Currency 2 2 2" xfId="4032"/>
    <cellStyle name="Currency 2 2 3" xfId="4033"/>
    <cellStyle name="Currency 2 3" xfId="4034"/>
    <cellStyle name="Currency 2 3 2" xfId="4035"/>
    <cellStyle name="Currency 2 3 2 2" xfId="4036"/>
    <cellStyle name="Currency 2 3 3" xfId="4037"/>
    <cellStyle name="Currency 2 4" xfId="4038"/>
    <cellStyle name="Currency 2 4 2" xfId="4039"/>
    <cellStyle name="Currency 2 4 2 2" xfId="4040"/>
    <cellStyle name="Currency 2 4 3" xfId="4041"/>
    <cellStyle name="Currency 2 5" xfId="4042"/>
    <cellStyle name="Currency 2 5 2" xfId="4043"/>
    <cellStyle name="Currency 2 6" xfId="4044"/>
    <cellStyle name="Currency 2 6 2" xfId="4045"/>
    <cellStyle name="Currency 2_Annex 2D" xfId="4046"/>
    <cellStyle name="Currency 20" xfId="4047"/>
    <cellStyle name="Currency 20 2" xfId="4048"/>
    <cellStyle name="Currency 21" xfId="4049"/>
    <cellStyle name="Currency 21 2" xfId="4050"/>
    <cellStyle name="Currency 22" xfId="4051"/>
    <cellStyle name="Currency 22 2" xfId="4052"/>
    <cellStyle name="Currency 23" xfId="4053"/>
    <cellStyle name="Currency 23 2" xfId="4054"/>
    <cellStyle name="Currency 24" xfId="4055"/>
    <cellStyle name="Currency 24 2" xfId="4056"/>
    <cellStyle name="Currency 25" xfId="4057"/>
    <cellStyle name="Currency 25 2" xfId="4058"/>
    <cellStyle name="Currency 26" xfId="4059"/>
    <cellStyle name="Currency 26 2" xfId="4060"/>
    <cellStyle name="Currency 27" xfId="4061"/>
    <cellStyle name="Currency 27 2" xfId="4062"/>
    <cellStyle name="Currency 28" xfId="4063"/>
    <cellStyle name="Currency 28 2" xfId="4064"/>
    <cellStyle name="Currency 29" xfId="4065"/>
    <cellStyle name="Currency 29 2" xfId="4066"/>
    <cellStyle name="Currency 3" xfId="4067"/>
    <cellStyle name="Currency 3 2" xfId="4068"/>
    <cellStyle name="Currency 30" xfId="4069"/>
    <cellStyle name="Currency 30 2" xfId="4070"/>
    <cellStyle name="Currency 31" xfId="4071"/>
    <cellStyle name="Currency 31 2" xfId="4072"/>
    <cellStyle name="Currency 32" xfId="4073"/>
    <cellStyle name="Currency 32 2" xfId="4074"/>
    <cellStyle name="Currency 33" xfId="4075"/>
    <cellStyle name="Currency 33 2" xfId="4076"/>
    <cellStyle name="Currency 34" xfId="4077"/>
    <cellStyle name="Currency 34 2" xfId="4078"/>
    <cellStyle name="Currency 35" xfId="4079"/>
    <cellStyle name="Currency 35 2" xfId="4080"/>
    <cellStyle name="Currency 36" xfId="4081"/>
    <cellStyle name="Currency 36 2" xfId="4082"/>
    <cellStyle name="Currency 37" xfId="4083"/>
    <cellStyle name="Currency 38" xfId="4084"/>
    <cellStyle name="Currency 39" xfId="4085"/>
    <cellStyle name="Currency 4" xfId="4086"/>
    <cellStyle name="Currency 4 2" xfId="4087"/>
    <cellStyle name="Currency 40" xfId="4088"/>
    <cellStyle name="Currency 41" xfId="4089"/>
    <cellStyle name="Currency 42" xfId="4090"/>
    <cellStyle name="Currency 43" xfId="4091"/>
    <cellStyle name="Currency 44" xfId="4092"/>
    <cellStyle name="Currency 45" xfId="4093"/>
    <cellStyle name="Currency 46" xfId="4094"/>
    <cellStyle name="Currency 47" xfId="4095"/>
    <cellStyle name="Currency 48" xfId="4096"/>
    <cellStyle name="Currency 49" xfId="4097"/>
    <cellStyle name="Currency 5" xfId="4098"/>
    <cellStyle name="Currency 5 2" xfId="4099"/>
    <cellStyle name="Currency 50" xfId="4100"/>
    <cellStyle name="Currency 51" xfId="4101"/>
    <cellStyle name="Currency 52" xfId="4102"/>
    <cellStyle name="Currency 53" xfId="4103"/>
    <cellStyle name="Currency 54" xfId="4104"/>
    <cellStyle name="Currency 55" xfId="4105"/>
    <cellStyle name="Currency 56" xfId="4106"/>
    <cellStyle name="Currency 6" xfId="4107"/>
    <cellStyle name="Currency 6 2" xfId="4108"/>
    <cellStyle name="Currency 7" xfId="4109"/>
    <cellStyle name="Currency 7 2" xfId="4110"/>
    <cellStyle name="Currency 8" xfId="4111"/>
    <cellStyle name="Currency 8 2" xfId="4112"/>
    <cellStyle name="Currency 9" xfId="4113"/>
    <cellStyle name="Currency 9 2" xfId="4114"/>
    <cellStyle name="Data" xfId="4115"/>
    <cellStyle name="Data 10" xfId="4116"/>
    <cellStyle name="Data 11" xfId="4117"/>
    <cellStyle name="Data 12" xfId="4118"/>
    <cellStyle name="Data 13" xfId="4119"/>
    <cellStyle name="Data 14" xfId="4120"/>
    <cellStyle name="Data 15" xfId="4121"/>
    <cellStyle name="Data 16" xfId="4122"/>
    <cellStyle name="Data 17" xfId="4123"/>
    <cellStyle name="Data 18" xfId="4124"/>
    <cellStyle name="Data 19" xfId="4125"/>
    <cellStyle name="Data 2" xfId="4126"/>
    <cellStyle name="Data 20" xfId="4127"/>
    <cellStyle name="Data 21" xfId="4128"/>
    <cellStyle name="Data 22" xfId="4129"/>
    <cellStyle name="Data 23" xfId="4130"/>
    <cellStyle name="Data 24" xfId="4131"/>
    <cellStyle name="Data 25" xfId="4132"/>
    <cellStyle name="Data 26" xfId="4133"/>
    <cellStyle name="Data 27" xfId="4134"/>
    <cellStyle name="Data 28" xfId="4135"/>
    <cellStyle name="Data 29" xfId="4136"/>
    <cellStyle name="Data 3" xfId="4137"/>
    <cellStyle name="Data 30" xfId="4138"/>
    <cellStyle name="Data 31" xfId="4139"/>
    <cellStyle name="Data 4" xfId="4140"/>
    <cellStyle name="Data 5" xfId="4141"/>
    <cellStyle name="Data 6" xfId="4142"/>
    <cellStyle name="Data 7" xfId="4143"/>
    <cellStyle name="Data 8" xfId="4144"/>
    <cellStyle name="Data 9" xfId="4145"/>
    <cellStyle name="Date" xfId="4146"/>
    <cellStyle name="Date Aligned" xfId="4147"/>
    <cellStyle name="Date Short" xfId="4148"/>
    <cellStyle name="Date_FMI" xfId="4149"/>
    <cellStyle name="DELTA" xfId="4150"/>
    <cellStyle name="DELTA 10" xfId="4151"/>
    <cellStyle name="DELTA 11" xfId="4152"/>
    <cellStyle name="DELTA 12" xfId="4153"/>
    <cellStyle name="DELTA 13" xfId="4154"/>
    <cellStyle name="DELTA 14" xfId="4155"/>
    <cellStyle name="DELTA 15" xfId="4156"/>
    <cellStyle name="DELTA 16" xfId="4157"/>
    <cellStyle name="DELTA 17" xfId="4158"/>
    <cellStyle name="DELTA 18" xfId="4159"/>
    <cellStyle name="DELTA 19" xfId="4160"/>
    <cellStyle name="DELTA 2" xfId="4161"/>
    <cellStyle name="DELTA 20" xfId="4162"/>
    <cellStyle name="DELTA 21" xfId="4163"/>
    <cellStyle name="DELTA 22" xfId="4164"/>
    <cellStyle name="DELTA 23" xfId="4165"/>
    <cellStyle name="DELTA 24" xfId="4166"/>
    <cellStyle name="DELTA 25" xfId="4167"/>
    <cellStyle name="DELTA 26" xfId="4168"/>
    <cellStyle name="DELTA 27" xfId="4169"/>
    <cellStyle name="DELTA 28" xfId="4170"/>
    <cellStyle name="DELTA 29" xfId="4171"/>
    <cellStyle name="DELTA 3" xfId="4172"/>
    <cellStyle name="DELTA 4" xfId="4173"/>
    <cellStyle name="DELTA 5" xfId="4174"/>
    <cellStyle name="DELTA 6" xfId="4175"/>
    <cellStyle name="DELTA 7" xfId="4176"/>
    <cellStyle name="DELTA 8" xfId="4177"/>
    <cellStyle name="DELTA 9" xfId="4178"/>
    <cellStyle name="Dotted Line" xfId="4179"/>
    <cellStyle name="Enter Currency (0)" xfId="4180"/>
    <cellStyle name="Enter Currency (0) 10" xfId="4181"/>
    <cellStyle name="Enter Currency (0) 10 2" xfId="4182"/>
    <cellStyle name="Enter Currency (0) 11" xfId="4183"/>
    <cellStyle name="Enter Currency (0) 11 2" xfId="4184"/>
    <cellStyle name="Enter Currency (0) 12" xfId="4185"/>
    <cellStyle name="Enter Currency (0) 12 2" xfId="4186"/>
    <cellStyle name="Enter Currency (0) 13" xfId="4187"/>
    <cellStyle name="Enter Currency (0) 13 2" xfId="4188"/>
    <cellStyle name="Enter Currency (0) 14" xfId="4189"/>
    <cellStyle name="Enter Currency (0) 14 2" xfId="4190"/>
    <cellStyle name="Enter Currency (0) 15" xfId="4191"/>
    <cellStyle name="Enter Currency (0) 15 2" xfId="4192"/>
    <cellStyle name="Enter Currency (0) 16" xfId="4193"/>
    <cellStyle name="Enter Currency (0) 16 2" xfId="4194"/>
    <cellStyle name="Enter Currency (0) 17" xfId="4195"/>
    <cellStyle name="Enter Currency (0) 17 2" xfId="4196"/>
    <cellStyle name="Enter Currency (0) 18" xfId="4197"/>
    <cellStyle name="Enter Currency (0) 18 2" xfId="4198"/>
    <cellStyle name="Enter Currency (0) 19" xfId="4199"/>
    <cellStyle name="Enter Currency (0) 19 2" xfId="4200"/>
    <cellStyle name="Enter Currency (0) 2" xfId="4201"/>
    <cellStyle name="Enter Currency (0) 2 2" xfId="4202"/>
    <cellStyle name="Enter Currency (0) 20" xfId="4203"/>
    <cellStyle name="Enter Currency (0) 20 2" xfId="4204"/>
    <cellStyle name="Enter Currency (0) 21" xfId="4205"/>
    <cellStyle name="Enter Currency (0) 21 2" xfId="4206"/>
    <cellStyle name="Enter Currency (0) 22" xfId="4207"/>
    <cellStyle name="Enter Currency (0) 22 2" xfId="4208"/>
    <cellStyle name="Enter Currency (0) 23" xfId="4209"/>
    <cellStyle name="Enter Currency (0) 23 2" xfId="4210"/>
    <cellStyle name="Enter Currency (0) 24" xfId="4211"/>
    <cellStyle name="Enter Currency (0) 24 2" xfId="4212"/>
    <cellStyle name="Enter Currency (0) 25" xfId="4213"/>
    <cellStyle name="Enter Currency (0) 25 2" xfId="4214"/>
    <cellStyle name="Enter Currency (0) 26" xfId="4215"/>
    <cellStyle name="Enter Currency (0) 26 2" xfId="4216"/>
    <cellStyle name="Enter Currency (0) 27" xfId="4217"/>
    <cellStyle name="Enter Currency (0) 27 2" xfId="4218"/>
    <cellStyle name="Enter Currency (0) 28" xfId="4219"/>
    <cellStyle name="Enter Currency (0) 28 2" xfId="4220"/>
    <cellStyle name="Enter Currency (0) 29" xfId="4221"/>
    <cellStyle name="Enter Currency (0) 29 2" xfId="4222"/>
    <cellStyle name="Enter Currency (0) 3" xfId="4223"/>
    <cellStyle name="Enter Currency (0) 3 2" xfId="4224"/>
    <cellStyle name="Enter Currency (0) 30" xfId="4225"/>
    <cellStyle name="Enter Currency (0) 4" xfId="4226"/>
    <cellStyle name="Enter Currency (0) 4 2" xfId="4227"/>
    <cellStyle name="Enter Currency (0) 5" xfId="4228"/>
    <cellStyle name="Enter Currency (0) 5 2" xfId="4229"/>
    <cellStyle name="Enter Currency (0) 6" xfId="4230"/>
    <cellStyle name="Enter Currency (0) 6 2" xfId="4231"/>
    <cellStyle name="Enter Currency (0) 7" xfId="4232"/>
    <cellStyle name="Enter Currency (0) 7 2" xfId="4233"/>
    <cellStyle name="Enter Currency (0) 8" xfId="4234"/>
    <cellStyle name="Enter Currency (0) 8 2" xfId="4235"/>
    <cellStyle name="Enter Currency (0) 9" xfId="4236"/>
    <cellStyle name="Enter Currency (0) 9 2" xfId="4237"/>
    <cellStyle name="Enter Currency (2)" xfId="4238"/>
    <cellStyle name="Enter Currency (2) 10" xfId="4239"/>
    <cellStyle name="Enter Currency (2) 10 2" xfId="4240"/>
    <cellStyle name="Enter Currency (2) 11" xfId="4241"/>
    <cellStyle name="Enter Currency (2) 11 2" xfId="4242"/>
    <cellStyle name="Enter Currency (2) 12" xfId="4243"/>
    <cellStyle name="Enter Currency (2) 12 2" xfId="4244"/>
    <cellStyle name="Enter Currency (2) 13" xfId="4245"/>
    <cellStyle name="Enter Currency (2) 13 2" xfId="4246"/>
    <cellStyle name="Enter Currency (2) 14" xfId="4247"/>
    <cellStyle name="Enter Currency (2) 14 2" xfId="4248"/>
    <cellStyle name="Enter Currency (2) 15" xfId="4249"/>
    <cellStyle name="Enter Currency (2) 15 2" xfId="4250"/>
    <cellStyle name="Enter Currency (2) 16" xfId="4251"/>
    <cellStyle name="Enter Currency (2) 16 2" xfId="4252"/>
    <cellStyle name="Enter Currency (2) 17" xfId="4253"/>
    <cellStyle name="Enter Currency (2) 17 2" xfId="4254"/>
    <cellStyle name="Enter Currency (2) 18" xfId="4255"/>
    <cellStyle name="Enter Currency (2) 18 2" xfId="4256"/>
    <cellStyle name="Enter Currency (2) 19" xfId="4257"/>
    <cellStyle name="Enter Currency (2) 19 2" xfId="4258"/>
    <cellStyle name="Enter Currency (2) 2" xfId="4259"/>
    <cellStyle name="Enter Currency (2) 2 2" xfId="4260"/>
    <cellStyle name="Enter Currency (2) 20" xfId="4261"/>
    <cellStyle name="Enter Currency (2) 20 2" xfId="4262"/>
    <cellStyle name="Enter Currency (2) 21" xfId="4263"/>
    <cellStyle name="Enter Currency (2) 21 2" xfId="4264"/>
    <cellStyle name="Enter Currency (2) 22" xfId="4265"/>
    <cellStyle name="Enter Currency (2) 22 2" xfId="4266"/>
    <cellStyle name="Enter Currency (2) 23" xfId="4267"/>
    <cellStyle name="Enter Currency (2) 23 2" xfId="4268"/>
    <cellStyle name="Enter Currency (2) 24" xfId="4269"/>
    <cellStyle name="Enter Currency (2) 24 2" xfId="4270"/>
    <cellStyle name="Enter Currency (2) 25" xfId="4271"/>
    <cellStyle name="Enter Currency (2) 25 2" xfId="4272"/>
    <cellStyle name="Enter Currency (2) 26" xfId="4273"/>
    <cellStyle name="Enter Currency (2) 26 2" xfId="4274"/>
    <cellStyle name="Enter Currency (2) 27" xfId="4275"/>
    <cellStyle name="Enter Currency (2) 27 2" xfId="4276"/>
    <cellStyle name="Enter Currency (2) 28" xfId="4277"/>
    <cellStyle name="Enter Currency (2) 28 2" xfId="4278"/>
    <cellStyle name="Enter Currency (2) 29" xfId="4279"/>
    <cellStyle name="Enter Currency (2) 29 2" xfId="4280"/>
    <cellStyle name="Enter Currency (2) 3" xfId="4281"/>
    <cellStyle name="Enter Currency (2) 3 2" xfId="4282"/>
    <cellStyle name="Enter Currency (2) 30" xfId="4283"/>
    <cellStyle name="Enter Currency (2) 4" xfId="4284"/>
    <cellStyle name="Enter Currency (2) 4 2" xfId="4285"/>
    <cellStyle name="Enter Currency (2) 5" xfId="4286"/>
    <cellStyle name="Enter Currency (2) 5 2" xfId="4287"/>
    <cellStyle name="Enter Currency (2) 6" xfId="4288"/>
    <cellStyle name="Enter Currency (2) 6 2" xfId="4289"/>
    <cellStyle name="Enter Currency (2) 7" xfId="4290"/>
    <cellStyle name="Enter Currency (2) 7 2" xfId="4291"/>
    <cellStyle name="Enter Currency (2) 8" xfId="4292"/>
    <cellStyle name="Enter Currency (2) 8 2" xfId="4293"/>
    <cellStyle name="Enter Currency (2) 9" xfId="4294"/>
    <cellStyle name="Enter Currency (2) 9 2" xfId="4295"/>
    <cellStyle name="Enter Units (0)" xfId="4296"/>
    <cellStyle name="Enter Units (0) 10" xfId="4297"/>
    <cellStyle name="Enter Units (0) 10 2" xfId="4298"/>
    <cellStyle name="Enter Units (0) 11" xfId="4299"/>
    <cellStyle name="Enter Units (0) 11 2" xfId="4300"/>
    <cellStyle name="Enter Units (0) 12" xfId="4301"/>
    <cellStyle name="Enter Units (0) 12 2" xfId="4302"/>
    <cellStyle name="Enter Units (0) 13" xfId="4303"/>
    <cellStyle name="Enter Units (0) 13 2" xfId="4304"/>
    <cellStyle name="Enter Units (0) 14" xfId="4305"/>
    <cellStyle name="Enter Units (0) 14 2" xfId="4306"/>
    <cellStyle name="Enter Units (0) 15" xfId="4307"/>
    <cellStyle name="Enter Units (0) 15 2" xfId="4308"/>
    <cellStyle name="Enter Units (0) 16" xfId="4309"/>
    <cellStyle name="Enter Units (0) 16 2" xfId="4310"/>
    <cellStyle name="Enter Units (0) 17" xfId="4311"/>
    <cellStyle name="Enter Units (0) 17 2" xfId="4312"/>
    <cellStyle name="Enter Units (0) 18" xfId="4313"/>
    <cellStyle name="Enter Units (0) 18 2" xfId="4314"/>
    <cellStyle name="Enter Units (0) 19" xfId="4315"/>
    <cellStyle name="Enter Units (0) 19 2" xfId="4316"/>
    <cellStyle name="Enter Units (0) 2" xfId="4317"/>
    <cellStyle name="Enter Units (0) 2 2" xfId="4318"/>
    <cellStyle name="Enter Units (0) 20" xfId="4319"/>
    <cellStyle name="Enter Units (0) 20 2" xfId="4320"/>
    <cellStyle name="Enter Units (0) 21" xfId="4321"/>
    <cellStyle name="Enter Units (0) 21 2" xfId="4322"/>
    <cellStyle name="Enter Units (0) 22" xfId="4323"/>
    <cellStyle name="Enter Units (0) 22 2" xfId="4324"/>
    <cellStyle name="Enter Units (0) 23" xfId="4325"/>
    <cellStyle name="Enter Units (0) 23 2" xfId="4326"/>
    <cellStyle name="Enter Units (0) 24" xfId="4327"/>
    <cellStyle name="Enter Units (0) 24 2" xfId="4328"/>
    <cellStyle name="Enter Units (0) 25" xfId="4329"/>
    <cellStyle name="Enter Units (0) 25 2" xfId="4330"/>
    <cellStyle name="Enter Units (0) 26" xfId="4331"/>
    <cellStyle name="Enter Units (0) 26 2" xfId="4332"/>
    <cellStyle name="Enter Units (0) 27" xfId="4333"/>
    <cellStyle name="Enter Units (0) 27 2" xfId="4334"/>
    <cellStyle name="Enter Units (0) 28" xfId="4335"/>
    <cellStyle name="Enter Units (0) 28 2" xfId="4336"/>
    <cellStyle name="Enter Units (0) 29" xfId="4337"/>
    <cellStyle name="Enter Units (0) 29 2" xfId="4338"/>
    <cellStyle name="Enter Units (0) 3" xfId="4339"/>
    <cellStyle name="Enter Units (0) 3 2" xfId="4340"/>
    <cellStyle name="Enter Units (0) 30" xfId="4341"/>
    <cellStyle name="Enter Units (0) 4" xfId="4342"/>
    <cellStyle name="Enter Units (0) 4 2" xfId="4343"/>
    <cellStyle name="Enter Units (0) 5" xfId="4344"/>
    <cellStyle name="Enter Units (0) 5 2" xfId="4345"/>
    <cellStyle name="Enter Units (0) 6" xfId="4346"/>
    <cellStyle name="Enter Units (0) 6 2" xfId="4347"/>
    <cellStyle name="Enter Units (0) 7" xfId="4348"/>
    <cellStyle name="Enter Units (0) 7 2" xfId="4349"/>
    <cellStyle name="Enter Units (0) 8" xfId="4350"/>
    <cellStyle name="Enter Units (0) 8 2" xfId="4351"/>
    <cellStyle name="Enter Units (0) 9" xfId="4352"/>
    <cellStyle name="Enter Units (0) 9 2" xfId="4353"/>
    <cellStyle name="Enter Units (1)" xfId="4354"/>
    <cellStyle name="Enter Units (1) 10" xfId="4355"/>
    <cellStyle name="Enter Units (1) 10 2" xfId="4356"/>
    <cellStyle name="Enter Units (1) 11" xfId="4357"/>
    <cellStyle name="Enter Units (1) 11 2" xfId="4358"/>
    <cellStyle name="Enter Units (1) 12" xfId="4359"/>
    <cellStyle name="Enter Units (1) 12 2" xfId="4360"/>
    <cellStyle name="Enter Units (1) 13" xfId="4361"/>
    <cellStyle name="Enter Units (1) 13 2" xfId="4362"/>
    <cellStyle name="Enter Units (1) 14" xfId="4363"/>
    <cellStyle name="Enter Units (1) 14 2" xfId="4364"/>
    <cellStyle name="Enter Units (1) 15" xfId="4365"/>
    <cellStyle name="Enter Units (1) 15 2" xfId="4366"/>
    <cellStyle name="Enter Units (1) 16" xfId="4367"/>
    <cellStyle name="Enter Units (1) 16 2" xfId="4368"/>
    <cellStyle name="Enter Units (1) 17" xfId="4369"/>
    <cellStyle name="Enter Units (1) 17 2" xfId="4370"/>
    <cellStyle name="Enter Units (1) 18" xfId="4371"/>
    <cellStyle name="Enter Units (1) 18 2" xfId="4372"/>
    <cellStyle name="Enter Units (1) 19" xfId="4373"/>
    <cellStyle name="Enter Units (1) 19 2" xfId="4374"/>
    <cellStyle name="Enter Units (1) 2" xfId="4375"/>
    <cellStyle name="Enter Units (1) 2 2" xfId="4376"/>
    <cellStyle name="Enter Units (1) 20" xfId="4377"/>
    <cellStyle name="Enter Units (1) 20 2" xfId="4378"/>
    <cellStyle name="Enter Units (1) 21" xfId="4379"/>
    <cellStyle name="Enter Units (1) 21 2" xfId="4380"/>
    <cellStyle name="Enter Units (1) 22" xfId="4381"/>
    <cellStyle name="Enter Units (1) 22 2" xfId="4382"/>
    <cellStyle name="Enter Units (1) 23" xfId="4383"/>
    <cellStyle name="Enter Units (1) 23 2" xfId="4384"/>
    <cellStyle name="Enter Units (1) 24" xfId="4385"/>
    <cellStyle name="Enter Units (1) 24 2" xfId="4386"/>
    <cellStyle name="Enter Units (1) 25" xfId="4387"/>
    <cellStyle name="Enter Units (1) 25 2" xfId="4388"/>
    <cellStyle name="Enter Units (1) 26" xfId="4389"/>
    <cellStyle name="Enter Units (1) 26 2" xfId="4390"/>
    <cellStyle name="Enter Units (1) 27" xfId="4391"/>
    <cellStyle name="Enter Units (1) 27 2" xfId="4392"/>
    <cellStyle name="Enter Units (1) 28" xfId="4393"/>
    <cellStyle name="Enter Units (1) 28 2" xfId="4394"/>
    <cellStyle name="Enter Units (1) 29" xfId="4395"/>
    <cellStyle name="Enter Units (1) 29 2" xfId="4396"/>
    <cellStyle name="Enter Units (1) 3" xfId="4397"/>
    <cellStyle name="Enter Units (1) 3 2" xfId="4398"/>
    <cellStyle name="Enter Units (1) 30" xfId="4399"/>
    <cellStyle name="Enter Units (1) 4" xfId="4400"/>
    <cellStyle name="Enter Units (1) 4 2" xfId="4401"/>
    <cellStyle name="Enter Units (1) 5" xfId="4402"/>
    <cellStyle name="Enter Units (1) 5 2" xfId="4403"/>
    <cellStyle name="Enter Units (1) 6" xfId="4404"/>
    <cellStyle name="Enter Units (1) 6 2" xfId="4405"/>
    <cellStyle name="Enter Units (1) 7" xfId="4406"/>
    <cellStyle name="Enter Units (1) 7 2" xfId="4407"/>
    <cellStyle name="Enter Units (1) 8" xfId="4408"/>
    <cellStyle name="Enter Units (1) 8 2" xfId="4409"/>
    <cellStyle name="Enter Units (1) 9" xfId="4410"/>
    <cellStyle name="Enter Units (1) 9 2" xfId="4411"/>
    <cellStyle name="Enter Units (2)" xfId="4412"/>
    <cellStyle name="Enter Units (2) 10" xfId="4413"/>
    <cellStyle name="Enter Units (2) 10 2" xfId="4414"/>
    <cellStyle name="Enter Units (2) 11" xfId="4415"/>
    <cellStyle name="Enter Units (2) 11 2" xfId="4416"/>
    <cellStyle name="Enter Units (2) 12" xfId="4417"/>
    <cellStyle name="Enter Units (2) 12 2" xfId="4418"/>
    <cellStyle name="Enter Units (2) 13" xfId="4419"/>
    <cellStyle name="Enter Units (2) 13 2" xfId="4420"/>
    <cellStyle name="Enter Units (2) 14" xfId="4421"/>
    <cellStyle name="Enter Units (2) 14 2" xfId="4422"/>
    <cellStyle name="Enter Units (2) 15" xfId="4423"/>
    <cellStyle name="Enter Units (2) 15 2" xfId="4424"/>
    <cellStyle name="Enter Units (2) 16" xfId="4425"/>
    <cellStyle name="Enter Units (2) 16 2" xfId="4426"/>
    <cellStyle name="Enter Units (2) 17" xfId="4427"/>
    <cellStyle name="Enter Units (2) 17 2" xfId="4428"/>
    <cellStyle name="Enter Units (2) 18" xfId="4429"/>
    <cellStyle name="Enter Units (2) 18 2" xfId="4430"/>
    <cellStyle name="Enter Units (2) 19" xfId="4431"/>
    <cellStyle name="Enter Units (2) 19 2" xfId="4432"/>
    <cellStyle name="Enter Units (2) 2" xfId="4433"/>
    <cellStyle name="Enter Units (2) 2 2" xfId="4434"/>
    <cellStyle name="Enter Units (2) 20" xfId="4435"/>
    <cellStyle name="Enter Units (2) 20 2" xfId="4436"/>
    <cellStyle name="Enter Units (2) 21" xfId="4437"/>
    <cellStyle name="Enter Units (2) 21 2" xfId="4438"/>
    <cellStyle name="Enter Units (2) 22" xfId="4439"/>
    <cellStyle name="Enter Units (2) 22 2" xfId="4440"/>
    <cellStyle name="Enter Units (2) 23" xfId="4441"/>
    <cellStyle name="Enter Units (2) 23 2" xfId="4442"/>
    <cellStyle name="Enter Units (2) 24" xfId="4443"/>
    <cellStyle name="Enter Units (2) 24 2" xfId="4444"/>
    <cellStyle name="Enter Units (2) 25" xfId="4445"/>
    <cellStyle name="Enter Units (2) 25 2" xfId="4446"/>
    <cellStyle name="Enter Units (2) 26" xfId="4447"/>
    <cellStyle name="Enter Units (2) 26 2" xfId="4448"/>
    <cellStyle name="Enter Units (2) 27" xfId="4449"/>
    <cellStyle name="Enter Units (2) 27 2" xfId="4450"/>
    <cellStyle name="Enter Units (2) 28" xfId="4451"/>
    <cellStyle name="Enter Units (2) 28 2" xfId="4452"/>
    <cellStyle name="Enter Units (2) 29" xfId="4453"/>
    <cellStyle name="Enter Units (2) 29 2" xfId="4454"/>
    <cellStyle name="Enter Units (2) 3" xfId="4455"/>
    <cellStyle name="Enter Units (2) 3 2" xfId="4456"/>
    <cellStyle name="Enter Units (2) 30" xfId="4457"/>
    <cellStyle name="Enter Units (2) 4" xfId="4458"/>
    <cellStyle name="Enter Units (2) 4 2" xfId="4459"/>
    <cellStyle name="Enter Units (2) 5" xfId="4460"/>
    <cellStyle name="Enter Units (2) 5 2" xfId="4461"/>
    <cellStyle name="Enter Units (2) 6" xfId="4462"/>
    <cellStyle name="Enter Units (2) 6 2" xfId="4463"/>
    <cellStyle name="Enter Units (2) 7" xfId="4464"/>
    <cellStyle name="Enter Units (2) 7 2" xfId="4465"/>
    <cellStyle name="Enter Units (2) 8" xfId="4466"/>
    <cellStyle name="Enter Units (2) 8 2" xfId="4467"/>
    <cellStyle name="Enter Units (2) 9" xfId="4468"/>
    <cellStyle name="Enter Units (2) 9 2" xfId="4469"/>
    <cellStyle name="Euro" xfId="4470"/>
    <cellStyle name="Euro 10" xfId="4471"/>
    <cellStyle name="Euro 10 2" xfId="4472"/>
    <cellStyle name="Euro 11" xfId="4473"/>
    <cellStyle name="Euro 11 2" xfId="4474"/>
    <cellStyle name="Euro 12" xfId="4475"/>
    <cellStyle name="Euro 12 2" xfId="4476"/>
    <cellStyle name="Euro 13" xfId="4477"/>
    <cellStyle name="Euro 13 2" xfId="4478"/>
    <cellStyle name="Euro 14" xfId="4479"/>
    <cellStyle name="Euro 14 2" xfId="4480"/>
    <cellStyle name="Euro 15" xfId="4481"/>
    <cellStyle name="Euro 15 2" xfId="4482"/>
    <cellStyle name="Euro 16" xfId="4483"/>
    <cellStyle name="Euro 16 2" xfId="4484"/>
    <cellStyle name="Euro 17" xfId="4485"/>
    <cellStyle name="Euro 17 2" xfId="4486"/>
    <cellStyle name="Euro 18" xfId="4487"/>
    <cellStyle name="Euro 18 2" xfId="4488"/>
    <cellStyle name="Euro 19" xfId="4489"/>
    <cellStyle name="Euro 19 2" xfId="4490"/>
    <cellStyle name="Euro 2" xfId="4491"/>
    <cellStyle name="Euro 2 2" xfId="4492"/>
    <cellStyle name="Euro 2 2 2" xfId="4493"/>
    <cellStyle name="Euro 2 3" xfId="4494"/>
    <cellStyle name="Euro 2 3 2" xfId="4495"/>
    <cellStyle name="Euro 2 4" xfId="4496"/>
    <cellStyle name="Euro 2 4 2" xfId="4497"/>
    <cellStyle name="Euro 2 5" xfId="4498"/>
    <cellStyle name="Euro 2_Annex 2D" xfId="4499"/>
    <cellStyle name="Euro 20" xfId="4500"/>
    <cellStyle name="Euro 20 2" xfId="4501"/>
    <cellStyle name="Euro 21" xfId="4502"/>
    <cellStyle name="Euro 21 2" xfId="4503"/>
    <cellStyle name="Euro 22" xfId="4504"/>
    <cellStyle name="Euro 22 2" xfId="4505"/>
    <cellStyle name="Euro 23" xfId="4506"/>
    <cellStyle name="Euro 23 2" xfId="4507"/>
    <cellStyle name="Euro 24" xfId="4508"/>
    <cellStyle name="Euro 24 2" xfId="4509"/>
    <cellStyle name="Euro 25" xfId="4510"/>
    <cellStyle name="Euro 25 2" xfId="4511"/>
    <cellStyle name="Euro 26" xfId="4512"/>
    <cellStyle name="Euro 26 2" xfId="4513"/>
    <cellStyle name="Euro 27" xfId="4514"/>
    <cellStyle name="Euro 27 2" xfId="4515"/>
    <cellStyle name="Euro 28" xfId="4516"/>
    <cellStyle name="Euro 28 2" xfId="4517"/>
    <cellStyle name="Euro 29" xfId="4518"/>
    <cellStyle name="Euro 29 2" xfId="4519"/>
    <cellStyle name="Euro 3" xfId="4520"/>
    <cellStyle name="Euro 3 2" xfId="4521"/>
    <cellStyle name="Euro 3 2 2" xfId="4522"/>
    <cellStyle name="Euro 3 2 2 2" xfId="4523"/>
    <cellStyle name="Euro 3 2 3" xfId="4524"/>
    <cellStyle name="Euro 3 3" xfId="4525"/>
    <cellStyle name="Euro 3 3 2" xfId="4526"/>
    <cellStyle name="Euro 3 4" xfId="4527"/>
    <cellStyle name="Euro 30" xfId="4528"/>
    <cellStyle name="Euro 30 2" xfId="4529"/>
    <cellStyle name="Euro 31" xfId="4530"/>
    <cellStyle name="Euro 31 2" xfId="4531"/>
    <cellStyle name="Euro 32" xfId="4532"/>
    <cellStyle name="Euro 4" xfId="4533"/>
    <cellStyle name="Euro 4 2" xfId="4534"/>
    <cellStyle name="Euro 4 2 2" xfId="4535"/>
    <cellStyle name="Euro 4 3" xfId="4536"/>
    <cellStyle name="Euro 4 3 2" xfId="4537"/>
    <cellStyle name="Euro 4 4" xfId="4538"/>
    <cellStyle name="Euro 5" xfId="4539"/>
    <cellStyle name="Euro 5 2" xfId="4540"/>
    <cellStyle name="Euro 5 2 2" xfId="4541"/>
    <cellStyle name="Euro 5 3" xfId="4542"/>
    <cellStyle name="Euro 6" xfId="4543"/>
    <cellStyle name="Euro 6 2" xfId="4544"/>
    <cellStyle name="Euro 7" xfId="4545"/>
    <cellStyle name="Euro 7 2" xfId="4546"/>
    <cellStyle name="Euro 8" xfId="4547"/>
    <cellStyle name="Euro 8 2" xfId="4548"/>
    <cellStyle name="Euro 9" xfId="4549"/>
    <cellStyle name="Euro 9 2" xfId="4550"/>
    <cellStyle name="Euro_Annex 2D" xfId="4551"/>
    <cellStyle name="Explanatory Text 10" xfId="4552"/>
    <cellStyle name="Explanatory Text 11" xfId="4553"/>
    <cellStyle name="Explanatory Text 12" xfId="4554"/>
    <cellStyle name="Explanatory Text 13" xfId="4555"/>
    <cellStyle name="Explanatory Text 14" xfId="4556"/>
    <cellStyle name="Explanatory Text 15" xfId="4557"/>
    <cellStyle name="Explanatory Text 16" xfId="4558"/>
    <cellStyle name="Explanatory Text 17" xfId="4559"/>
    <cellStyle name="Explanatory Text 18" xfId="4560"/>
    <cellStyle name="Explanatory Text 19" xfId="4561"/>
    <cellStyle name="Explanatory Text 2" xfId="4562"/>
    <cellStyle name="Explanatory Text 20" xfId="4563"/>
    <cellStyle name="Explanatory Text 21" xfId="4564"/>
    <cellStyle name="Explanatory Text 22" xfId="4565"/>
    <cellStyle name="Explanatory Text 23" xfId="4566"/>
    <cellStyle name="Explanatory Text 24" xfId="4567"/>
    <cellStyle name="Explanatory Text 25" xfId="4568"/>
    <cellStyle name="Explanatory Text 26" xfId="4569"/>
    <cellStyle name="Explanatory Text 27" xfId="4570"/>
    <cellStyle name="Explanatory Text 28" xfId="4571"/>
    <cellStyle name="Explanatory Text 29" xfId="4572"/>
    <cellStyle name="Explanatory Text 3" xfId="4573"/>
    <cellStyle name="Explanatory Text 30" xfId="4574"/>
    <cellStyle name="Explanatory Text 31" xfId="4575"/>
    <cellStyle name="Explanatory Text 32" xfId="4576"/>
    <cellStyle name="Explanatory Text 33" xfId="4577"/>
    <cellStyle name="Explanatory Text 34" xfId="4578"/>
    <cellStyle name="Explanatory Text 35" xfId="4579"/>
    <cellStyle name="Explanatory Text 36" xfId="4580"/>
    <cellStyle name="Explanatory Text 37" xfId="4581"/>
    <cellStyle name="Explanatory Text 38" xfId="4582"/>
    <cellStyle name="Explanatory Text 39" xfId="4583"/>
    <cellStyle name="Explanatory Text 4" xfId="4584"/>
    <cellStyle name="Explanatory Text 40" xfId="4585"/>
    <cellStyle name="Explanatory Text 41" xfId="4586"/>
    <cellStyle name="Explanatory Text 42" xfId="4587"/>
    <cellStyle name="Explanatory Text 43" xfId="4588"/>
    <cellStyle name="Explanatory Text 5" xfId="4589"/>
    <cellStyle name="Explanatory Text 6" xfId="4590"/>
    <cellStyle name="Explanatory Text 7" xfId="4591"/>
    <cellStyle name="Explanatory Text 8" xfId="4592"/>
    <cellStyle name="Explanatory Text 9" xfId="4593"/>
    <cellStyle name="Footnote" xfId="4594"/>
    <cellStyle name="Good 10" xfId="4595"/>
    <cellStyle name="Good 11" xfId="4596"/>
    <cellStyle name="Good 12" xfId="4597"/>
    <cellStyle name="Good 13" xfId="4598"/>
    <cellStyle name="Good 14" xfId="4599"/>
    <cellStyle name="Good 15" xfId="4600"/>
    <cellStyle name="Good 16" xfId="4601"/>
    <cellStyle name="Good 17" xfId="4602"/>
    <cellStyle name="Good 18" xfId="4603"/>
    <cellStyle name="Good 19" xfId="4604"/>
    <cellStyle name="Good 2" xfId="4605"/>
    <cellStyle name="Good 20" xfId="4606"/>
    <cellStyle name="Good 21" xfId="4607"/>
    <cellStyle name="Good 22" xfId="4608"/>
    <cellStyle name="Good 23" xfId="4609"/>
    <cellStyle name="Good 24" xfId="4610"/>
    <cellStyle name="Good 25" xfId="4611"/>
    <cellStyle name="Good 26" xfId="4612"/>
    <cellStyle name="Good 27" xfId="4613"/>
    <cellStyle name="Good 28" xfId="4614"/>
    <cellStyle name="Good 29" xfId="4615"/>
    <cellStyle name="Good 3" xfId="4616"/>
    <cellStyle name="Good 30" xfId="4617"/>
    <cellStyle name="Good 31" xfId="4618"/>
    <cellStyle name="Good 32" xfId="4619"/>
    <cellStyle name="Good 33" xfId="4620"/>
    <cellStyle name="Good 34" xfId="4621"/>
    <cellStyle name="Good 35" xfId="4622"/>
    <cellStyle name="Good 36" xfId="4623"/>
    <cellStyle name="Good 37" xfId="4624"/>
    <cellStyle name="Good 38" xfId="4625"/>
    <cellStyle name="Good 39" xfId="4626"/>
    <cellStyle name="Good 4" xfId="4627"/>
    <cellStyle name="Good 40" xfId="4628"/>
    <cellStyle name="Good 41" xfId="4629"/>
    <cellStyle name="Good 42" xfId="4630"/>
    <cellStyle name="Good 43" xfId="4631"/>
    <cellStyle name="Good 5" xfId="4632"/>
    <cellStyle name="Good 6" xfId="4633"/>
    <cellStyle name="Good 7" xfId="4634"/>
    <cellStyle name="Good 8" xfId="4635"/>
    <cellStyle name="Good 9" xfId="4636"/>
    <cellStyle name="GreybarHeader" xfId="4637"/>
    <cellStyle name="GreybarHeader 10" xfId="4638"/>
    <cellStyle name="GreybarHeader 11" xfId="4639"/>
    <cellStyle name="GreybarHeader 12" xfId="4640"/>
    <cellStyle name="GreybarHeader 13" xfId="4641"/>
    <cellStyle name="GreybarHeader 14" xfId="4642"/>
    <cellStyle name="GreybarHeader 15" xfId="4643"/>
    <cellStyle name="GreybarHeader 16" xfId="4644"/>
    <cellStyle name="GreybarHeader 17" xfId="4645"/>
    <cellStyle name="GreybarHeader 18" xfId="4646"/>
    <cellStyle name="GreybarHeader 19" xfId="4647"/>
    <cellStyle name="GreybarHeader 2" xfId="4648"/>
    <cellStyle name="GreybarHeader 20" xfId="4649"/>
    <cellStyle name="GreybarHeader 21" xfId="4650"/>
    <cellStyle name="GreybarHeader 22" xfId="4651"/>
    <cellStyle name="GreybarHeader 23" xfId="4652"/>
    <cellStyle name="GreybarHeader 24" xfId="4653"/>
    <cellStyle name="GreybarHeader 25" xfId="4654"/>
    <cellStyle name="GreybarHeader 26" xfId="4655"/>
    <cellStyle name="GreybarHeader 27" xfId="4656"/>
    <cellStyle name="GreybarHeader 28" xfId="4657"/>
    <cellStyle name="GreybarHeader 29" xfId="4658"/>
    <cellStyle name="GreybarHeader 3" xfId="4659"/>
    <cellStyle name="GreybarHeader 4" xfId="4660"/>
    <cellStyle name="GreybarHeader 5" xfId="4661"/>
    <cellStyle name="GreybarHeader 6" xfId="4662"/>
    <cellStyle name="GreybarHeader 7" xfId="4663"/>
    <cellStyle name="GreybarHeader 8" xfId="4664"/>
    <cellStyle name="GreybarHeader 9" xfId="4665"/>
    <cellStyle name="Hard Percent" xfId="4666"/>
    <cellStyle name="Header" xfId="4667"/>
    <cellStyle name="Header1" xfId="4668"/>
    <cellStyle name="Header2" xfId="4669"/>
    <cellStyle name="Heading 1 10" xfId="4670"/>
    <cellStyle name="Heading 1 11" xfId="4671"/>
    <cellStyle name="Heading 1 12" xfId="4672"/>
    <cellStyle name="Heading 1 13" xfId="4673"/>
    <cellStyle name="Heading 1 14" xfId="4674"/>
    <cellStyle name="Heading 1 15" xfId="4675"/>
    <cellStyle name="Heading 1 16" xfId="4676"/>
    <cellStyle name="Heading 1 17" xfId="4677"/>
    <cellStyle name="Heading 1 18" xfId="4678"/>
    <cellStyle name="Heading 1 19" xfId="4679"/>
    <cellStyle name="Heading 1 2" xfId="4680"/>
    <cellStyle name="Heading 1 20" xfId="4681"/>
    <cellStyle name="Heading 1 21" xfId="4682"/>
    <cellStyle name="Heading 1 22" xfId="4683"/>
    <cellStyle name="Heading 1 23" xfId="4684"/>
    <cellStyle name="Heading 1 24" xfId="4685"/>
    <cellStyle name="Heading 1 25" xfId="4686"/>
    <cellStyle name="Heading 1 26" xfId="4687"/>
    <cellStyle name="Heading 1 27" xfId="4688"/>
    <cellStyle name="Heading 1 28" xfId="4689"/>
    <cellStyle name="Heading 1 29" xfId="4690"/>
    <cellStyle name="Heading 1 3" xfId="4691"/>
    <cellStyle name="Heading 1 30" xfId="4692"/>
    <cellStyle name="Heading 1 31" xfId="4693"/>
    <cellStyle name="Heading 1 32" xfId="4694"/>
    <cellStyle name="Heading 1 33" xfId="4695"/>
    <cellStyle name="Heading 1 34" xfId="4696"/>
    <cellStyle name="Heading 1 35" xfId="4697"/>
    <cellStyle name="Heading 1 36" xfId="4698"/>
    <cellStyle name="Heading 1 37" xfId="4699"/>
    <cellStyle name="Heading 1 38" xfId="4700"/>
    <cellStyle name="Heading 1 39" xfId="4701"/>
    <cellStyle name="Heading 1 4" xfId="4702"/>
    <cellStyle name="Heading 1 40" xfId="4703"/>
    <cellStyle name="Heading 1 41" xfId="4704"/>
    <cellStyle name="Heading 1 42" xfId="4705"/>
    <cellStyle name="Heading 1 43" xfId="4706"/>
    <cellStyle name="Heading 1 5" xfId="4707"/>
    <cellStyle name="Heading 1 6" xfId="4708"/>
    <cellStyle name="Heading 1 7" xfId="4709"/>
    <cellStyle name="Heading 1 8" xfId="4710"/>
    <cellStyle name="Heading 1 9" xfId="4711"/>
    <cellStyle name="Heading 2 10" xfId="4712"/>
    <cellStyle name="Heading 2 11" xfId="4713"/>
    <cellStyle name="Heading 2 12" xfId="4714"/>
    <cellStyle name="Heading 2 13" xfId="4715"/>
    <cellStyle name="Heading 2 14" xfId="4716"/>
    <cellStyle name="Heading 2 15" xfId="4717"/>
    <cellStyle name="Heading 2 16" xfId="4718"/>
    <cellStyle name="Heading 2 17" xfId="4719"/>
    <cellStyle name="Heading 2 18" xfId="4720"/>
    <cellStyle name="Heading 2 19" xfId="4721"/>
    <cellStyle name="Heading 2 2" xfId="4722"/>
    <cellStyle name="Heading 2 20" xfId="4723"/>
    <cellStyle name="Heading 2 21" xfId="4724"/>
    <cellStyle name="Heading 2 22" xfId="4725"/>
    <cellStyle name="Heading 2 23" xfId="4726"/>
    <cellStyle name="Heading 2 24" xfId="4727"/>
    <cellStyle name="Heading 2 25" xfId="4728"/>
    <cellStyle name="Heading 2 26" xfId="4729"/>
    <cellStyle name="Heading 2 27" xfId="4730"/>
    <cellStyle name="Heading 2 28" xfId="4731"/>
    <cellStyle name="Heading 2 29" xfId="4732"/>
    <cellStyle name="Heading 2 3" xfId="4733"/>
    <cellStyle name="Heading 2 30" xfId="4734"/>
    <cellStyle name="Heading 2 31" xfId="4735"/>
    <cellStyle name="Heading 2 32" xfId="4736"/>
    <cellStyle name="Heading 2 33" xfId="4737"/>
    <cellStyle name="Heading 2 34" xfId="4738"/>
    <cellStyle name="Heading 2 35" xfId="4739"/>
    <cellStyle name="Heading 2 36" xfId="4740"/>
    <cellStyle name="Heading 2 37" xfId="4741"/>
    <cellStyle name="Heading 2 38" xfId="4742"/>
    <cellStyle name="Heading 2 39" xfId="4743"/>
    <cellStyle name="Heading 2 4" xfId="4744"/>
    <cellStyle name="Heading 2 40" xfId="4745"/>
    <cellStyle name="Heading 2 41" xfId="4746"/>
    <cellStyle name="Heading 2 42" xfId="4747"/>
    <cellStyle name="Heading 2 43" xfId="4748"/>
    <cellStyle name="Heading 2 5" xfId="4749"/>
    <cellStyle name="Heading 2 6" xfId="4750"/>
    <cellStyle name="Heading 2 7" xfId="4751"/>
    <cellStyle name="Heading 2 8" xfId="4752"/>
    <cellStyle name="Heading 2 9" xfId="4753"/>
    <cellStyle name="Heading 3 10" xfId="4754"/>
    <cellStyle name="Heading 3 11" xfId="4755"/>
    <cellStyle name="Heading 3 12" xfId="4756"/>
    <cellStyle name="Heading 3 13" xfId="4757"/>
    <cellStyle name="Heading 3 14" xfId="4758"/>
    <cellStyle name="Heading 3 15" xfId="4759"/>
    <cellStyle name="Heading 3 16" xfId="4760"/>
    <cellStyle name="Heading 3 17" xfId="4761"/>
    <cellStyle name="Heading 3 18" xfId="4762"/>
    <cellStyle name="Heading 3 19" xfId="4763"/>
    <cellStyle name="Heading 3 2" xfId="4764"/>
    <cellStyle name="Heading 3 20" xfId="4765"/>
    <cellStyle name="Heading 3 21" xfId="4766"/>
    <cellStyle name="Heading 3 22" xfId="4767"/>
    <cellStyle name="Heading 3 23" xfId="4768"/>
    <cellStyle name="Heading 3 24" xfId="4769"/>
    <cellStyle name="Heading 3 25" xfId="4770"/>
    <cellStyle name="Heading 3 26" xfId="4771"/>
    <cellStyle name="Heading 3 27" xfId="4772"/>
    <cellStyle name="Heading 3 28" xfId="4773"/>
    <cellStyle name="Heading 3 29" xfId="4774"/>
    <cellStyle name="Heading 3 3" xfId="4775"/>
    <cellStyle name="Heading 3 30" xfId="4776"/>
    <cellStyle name="Heading 3 31" xfId="4777"/>
    <cellStyle name="Heading 3 32" xfId="4778"/>
    <cellStyle name="Heading 3 33" xfId="4779"/>
    <cellStyle name="Heading 3 34" xfId="4780"/>
    <cellStyle name="Heading 3 35" xfId="4781"/>
    <cellStyle name="Heading 3 36" xfId="4782"/>
    <cellStyle name="Heading 3 37" xfId="4783"/>
    <cellStyle name="Heading 3 38" xfId="4784"/>
    <cellStyle name="Heading 3 39" xfId="4785"/>
    <cellStyle name="Heading 3 4" xfId="4786"/>
    <cellStyle name="Heading 3 40" xfId="4787"/>
    <cellStyle name="Heading 3 41" xfId="4788"/>
    <cellStyle name="Heading 3 42" xfId="4789"/>
    <cellStyle name="Heading 3 43" xfId="4790"/>
    <cellStyle name="Heading 3 5" xfId="4791"/>
    <cellStyle name="Heading 3 6" xfId="4792"/>
    <cellStyle name="Heading 3 7" xfId="4793"/>
    <cellStyle name="Heading 3 8" xfId="4794"/>
    <cellStyle name="Heading 3 9" xfId="4795"/>
    <cellStyle name="Heading 4 10" xfId="4796"/>
    <cellStyle name="Heading 4 11" xfId="4797"/>
    <cellStyle name="Heading 4 12" xfId="4798"/>
    <cellStyle name="Heading 4 13" xfId="4799"/>
    <cellStyle name="Heading 4 14" xfId="4800"/>
    <cellStyle name="Heading 4 15" xfId="4801"/>
    <cellStyle name="Heading 4 16" xfId="4802"/>
    <cellStyle name="Heading 4 17" xfId="4803"/>
    <cellStyle name="Heading 4 18" xfId="4804"/>
    <cellStyle name="Heading 4 19" xfId="4805"/>
    <cellStyle name="Heading 4 2" xfId="4806"/>
    <cellStyle name="Heading 4 20" xfId="4807"/>
    <cellStyle name="Heading 4 21" xfId="4808"/>
    <cellStyle name="Heading 4 22" xfId="4809"/>
    <cellStyle name="Heading 4 23" xfId="4810"/>
    <cellStyle name="Heading 4 24" xfId="4811"/>
    <cellStyle name="Heading 4 25" xfId="4812"/>
    <cellStyle name="Heading 4 26" xfId="4813"/>
    <cellStyle name="Heading 4 27" xfId="4814"/>
    <cellStyle name="Heading 4 28" xfId="4815"/>
    <cellStyle name="Heading 4 29" xfId="4816"/>
    <cellStyle name="Heading 4 3" xfId="4817"/>
    <cellStyle name="Heading 4 30" xfId="4818"/>
    <cellStyle name="Heading 4 31" xfId="4819"/>
    <cellStyle name="Heading 4 32" xfId="4820"/>
    <cellStyle name="Heading 4 33" xfId="4821"/>
    <cellStyle name="Heading 4 34" xfId="4822"/>
    <cellStyle name="Heading 4 35" xfId="4823"/>
    <cellStyle name="Heading 4 36" xfId="4824"/>
    <cellStyle name="Heading 4 37" xfId="4825"/>
    <cellStyle name="Heading 4 38" xfId="4826"/>
    <cellStyle name="Heading 4 39" xfId="4827"/>
    <cellStyle name="Heading 4 4" xfId="4828"/>
    <cellStyle name="Heading 4 40" xfId="4829"/>
    <cellStyle name="Heading 4 41" xfId="4830"/>
    <cellStyle name="Heading 4 42" xfId="4831"/>
    <cellStyle name="Heading 4 43" xfId="4832"/>
    <cellStyle name="Heading 4 5" xfId="4833"/>
    <cellStyle name="Heading 4 6" xfId="4834"/>
    <cellStyle name="Heading 4 7" xfId="4835"/>
    <cellStyle name="Heading 4 8" xfId="4836"/>
    <cellStyle name="Heading 4 9" xfId="4837"/>
    <cellStyle name="Hyperlink" xfId="3" builtinId="8"/>
    <cellStyle name="Hyperlink 2" xfId="4838"/>
    <cellStyle name="Hyperlink 3" xfId="4839"/>
    <cellStyle name="Hyperlink 4" xfId="4840"/>
    <cellStyle name="Hyperlink 5" xfId="4841"/>
    <cellStyle name="Input 10" xfId="4842"/>
    <cellStyle name="Input 11" xfId="4843"/>
    <cellStyle name="Input 12" xfId="4844"/>
    <cellStyle name="Input 13" xfId="4845"/>
    <cellStyle name="Input 14" xfId="4846"/>
    <cellStyle name="Input 15" xfId="4847"/>
    <cellStyle name="Input 16" xfId="4848"/>
    <cellStyle name="Input 17" xfId="4849"/>
    <cellStyle name="Input 18" xfId="4850"/>
    <cellStyle name="Input 19" xfId="4851"/>
    <cellStyle name="Input 2" xfId="4852"/>
    <cellStyle name="Input 20" xfId="4853"/>
    <cellStyle name="Input 21" xfId="4854"/>
    <cellStyle name="Input 22" xfId="4855"/>
    <cellStyle name="Input 23" xfId="4856"/>
    <cellStyle name="Input 24" xfId="4857"/>
    <cellStyle name="Input 25" xfId="4858"/>
    <cellStyle name="Input 26" xfId="4859"/>
    <cellStyle name="Input 27" xfId="4860"/>
    <cellStyle name="Input 28" xfId="4861"/>
    <cellStyle name="Input 29" xfId="4862"/>
    <cellStyle name="Input 3" xfId="4863"/>
    <cellStyle name="Input 30" xfId="4864"/>
    <cellStyle name="Input 31" xfId="4865"/>
    <cellStyle name="Input 32" xfId="4866"/>
    <cellStyle name="Input 33" xfId="4867"/>
    <cellStyle name="Input 34" xfId="4868"/>
    <cellStyle name="Input 35" xfId="4869"/>
    <cellStyle name="Input 36" xfId="4870"/>
    <cellStyle name="Input 37" xfId="4871"/>
    <cellStyle name="Input 38" xfId="4872"/>
    <cellStyle name="Input 39" xfId="4873"/>
    <cellStyle name="Input 4" xfId="4874"/>
    <cellStyle name="Input 40" xfId="4875"/>
    <cellStyle name="Input 41" xfId="4876"/>
    <cellStyle name="Input 42" xfId="4877"/>
    <cellStyle name="Input 43" xfId="4878"/>
    <cellStyle name="Input 44" xfId="4879"/>
    <cellStyle name="Input 45" xfId="4880"/>
    <cellStyle name="Input 5" xfId="4881"/>
    <cellStyle name="Input 6" xfId="4882"/>
    <cellStyle name="Input 7" xfId="4883"/>
    <cellStyle name="Input 8" xfId="4884"/>
    <cellStyle name="Input 9" xfId="4885"/>
    <cellStyle name="ItalicHeader" xfId="4886"/>
    <cellStyle name="Link Currency (0)" xfId="4887"/>
    <cellStyle name="Link Currency (0) 10" xfId="4888"/>
    <cellStyle name="Link Currency (0) 10 2" xfId="4889"/>
    <cellStyle name="Link Currency (0) 11" xfId="4890"/>
    <cellStyle name="Link Currency (0) 11 2" xfId="4891"/>
    <cellStyle name="Link Currency (0) 12" xfId="4892"/>
    <cellStyle name="Link Currency (0) 12 2" xfId="4893"/>
    <cellStyle name="Link Currency (0) 13" xfId="4894"/>
    <cellStyle name="Link Currency (0) 13 2" xfId="4895"/>
    <cellStyle name="Link Currency (0) 14" xfId="4896"/>
    <cellStyle name="Link Currency (0) 14 2" xfId="4897"/>
    <cellStyle name="Link Currency (0) 15" xfId="4898"/>
    <cellStyle name="Link Currency (0) 15 2" xfId="4899"/>
    <cellStyle name="Link Currency (0) 16" xfId="4900"/>
    <cellStyle name="Link Currency (0) 16 2" xfId="4901"/>
    <cellStyle name="Link Currency (0) 17" xfId="4902"/>
    <cellStyle name="Link Currency (0) 17 2" xfId="4903"/>
    <cellStyle name="Link Currency (0) 18" xfId="4904"/>
    <cellStyle name="Link Currency (0) 18 2" xfId="4905"/>
    <cellStyle name="Link Currency (0) 19" xfId="4906"/>
    <cellStyle name="Link Currency (0) 19 2" xfId="4907"/>
    <cellStyle name="Link Currency (0) 2" xfId="4908"/>
    <cellStyle name="Link Currency (0) 2 2" xfId="4909"/>
    <cellStyle name="Link Currency (0) 20" xfId="4910"/>
    <cellStyle name="Link Currency (0) 20 2" xfId="4911"/>
    <cellStyle name="Link Currency (0) 21" xfId="4912"/>
    <cellStyle name="Link Currency (0) 21 2" xfId="4913"/>
    <cellStyle name="Link Currency (0) 22" xfId="4914"/>
    <cellStyle name="Link Currency (0) 22 2" xfId="4915"/>
    <cellStyle name="Link Currency (0) 23" xfId="4916"/>
    <cellStyle name="Link Currency (0) 23 2" xfId="4917"/>
    <cellStyle name="Link Currency (0) 24" xfId="4918"/>
    <cellStyle name="Link Currency (0) 24 2" xfId="4919"/>
    <cellStyle name="Link Currency (0) 25" xfId="4920"/>
    <cellStyle name="Link Currency (0) 25 2" xfId="4921"/>
    <cellStyle name="Link Currency (0) 26" xfId="4922"/>
    <cellStyle name="Link Currency (0) 26 2" xfId="4923"/>
    <cellStyle name="Link Currency (0) 27" xfId="4924"/>
    <cellStyle name="Link Currency (0) 27 2" xfId="4925"/>
    <cellStyle name="Link Currency (0) 28" xfId="4926"/>
    <cellStyle name="Link Currency (0) 28 2" xfId="4927"/>
    <cellStyle name="Link Currency (0) 29" xfId="4928"/>
    <cellStyle name="Link Currency (0) 29 2" xfId="4929"/>
    <cellStyle name="Link Currency (0) 3" xfId="4930"/>
    <cellStyle name="Link Currency (0) 3 2" xfId="4931"/>
    <cellStyle name="Link Currency (0) 30" xfId="4932"/>
    <cellStyle name="Link Currency (0) 4" xfId="4933"/>
    <cellStyle name="Link Currency (0) 4 2" xfId="4934"/>
    <cellStyle name="Link Currency (0) 5" xfId="4935"/>
    <cellStyle name="Link Currency (0) 5 2" xfId="4936"/>
    <cellStyle name="Link Currency (0) 6" xfId="4937"/>
    <cellStyle name="Link Currency (0) 6 2" xfId="4938"/>
    <cellStyle name="Link Currency (0) 7" xfId="4939"/>
    <cellStyle name="Link Currency (0) 7 2" xfId="4940"/>
    <cellStyle name="Link Currency (0) 8" xfId="4941"/>
    <cellStyle name="Link Currency (0) 8 2" xfId="4942"/>
    <cellStyle name="Link Currency (0) 9" xfId="4943"/>
    <cellStyle name="Link Currency (0) 9 2" xfId="4944"/>
    <cellStyle name="Link Currency (2)" xfId="4945"/>
    <cellStyle name="Link Currency (2) 10" xfId="4946"/>
    <cellStyle name="Link Currency (2) 10 2" xfId="4947"/>
    <cellStyle name="Link Currency (2) 11" xfId="4948"/>
    <cellStyle name="Link Currency (2) 11 2" xfId="4949"/>
    <cellStyle name="Link Currency (2) 12" xfId="4950"/>
    <cellStyle name="Link Currency (2) 12 2" xfId="4951"/>
    <cellStyle name="Link Currency (2) 13" xfId="4952"/>
    <cellStyle name="Link Currency (2) 13 2" xfId="4953"/>
    <cellStyle name="Link Currency (2) 14" xfId="4954"/>
    <cellStyle name="Link Currency (2) 14 2" xfId="4955"/>
    <cellStyle name="Link Currency (2) 15" xfId="4956"/>
    <cellStyle name="Link Currency (2) 15 2" xfId="4957"/>
    <cellStyle name="Link Currency (2) 16" xfId="4958"/>
    <cellStyle name="Link Currency (2) 16 2" xfId="4959"/>
    <cellStyle name="Link Currency (2) 17" xfId="4960"/>
    <cellStyle name="Link Currency (2) 17 2" xfId="4961"/>
    <cellStyle name="Link Currency (2) 18" xfId="4962"/>
    <cellStyle name="Link Currency (2) 18 2" xfId="4963"/>
    <cellStyle name="Link Currency (2) 19" xfId="4964"/>
    <cellStyle name="Link Currency (2) 19 2" xfId="4965"/>
    <cellStyle name="Link Currency (2) 2" xfId="4966"/>
    <cellStyle name="Link Currency (2) 2 2" xfId="4967"/>
    <cellStyle name="Link Currency (2) 20" xfId="4968"/>
    <cellStyle name="Link Currency (2) 20 2" xfId="4969"/>
    <cellStyle name="Link Currency (2) 21" xfId="4970"/>
    <cellStyle name="Link Currency (2) 21 2" xfId="4971"/>
    <cellStyle name="Link Currency (2) 22" xfId="4972"/>
    <cellStyle name="Link Currency (2) 22 2" xfId="4973"/>
    <cellStyle name="Link Currency (2) 23" xfId="4974"/>
    <cellStyle name="Link Currency (2) 23 2" xfId="4975"/>
    <cellStyle name="Link Currency (2) 24" xfId="4976"/>
    <cellStyle name="Link Currency (2) 24 2" xfId="4977"/>
    <cellStyle name="Link Currency (2) 25" xfId="4978"/>
    <cellStyle name="Link Currency (2) 25 2" xfId="4979"/>
    <cellStyle name="Link Currency (2) 26" xfId="4980"/>
    <cellStyle name="Link Currency (2) 26 2" xfId="4981"/>
    <cellStyle name="Link Currency (2) 27" xfId="4982"/>
    <cellStyle name="Link Currency (2) 27 2" xfId="4983"/>
    <cellStyle name="Link Currency (2) 28" xfId="4984"/>
    <cellStyle name="Link Currency (2) 28 2" xfId="4985"/>
    <cellStyle name="Link Currency (2) 29" xfId="4986"/>
    <cellStyle name="Link Currency (2) 29 2" xfId="4987"/>
    <cellStyle name="Link Currency (2) 3" xfId="4988"/>
    <cellStyle name="Link Currency (2) 3 2" xfId="4989"/>
    <cellStyle name="Link Currency (2) 30" xfId="4990"/>
    <cellStyle name="Link Currency (2) 4" xfId="4991"/>
    <cellStyle name="Link Currency (2) 4 2" xfId="4992"/>
    <cellStyle name="Link Currency (2) 5" xfId="4993"/>
    <cellStyle name="Link Currency (2) 5 2" xfId="4994"/>
    <cellStyle name="Link Currency (2) 6" xfId="4995"/>
    <cellStyle name="Link Currency (2) 6 2" xfId="4996"/>
    <cellStyle name="Link Currency (2) 7" xfId="4997"/>
    <cellStyle name="Link Currency (2) 7 2" xfId="4998"/>
    <cellStyle name="Link Currency (2) 8" xfId="4999"/>
    <cellStyle name="Link Currency (2) 8 2" xfId="5000"/>
    <cellStyle name="Link Currency (2) 9" xfId="5001"/>
    <cellStyle name="Link Currency (2) 9 2" xfId="5002"/>
    <cellStyle name="Link Units (0)" xfId="5003"/>
    <cellStyle name="Link Units (0) 10" xfId="5004"/>
    <cellStyle name="Link Units (0) 10 2" xfId="5005"/>
    <cellStyle name="Link Units (0) 11" xfId="5006"/>
    <cellStyle name="Link Units (0) 11 2" xfId="5007"/>
    <cellStyle name="Link Units (0) 12" xfId="5008"/>
    <cellStyle name="Link Units (0) 12 2" xfId="5009"/>
    <cellStyle name="Link Units (0) 13" xfId="5010"/>
    <cellStyle name="Link Units (0) 13 2" xfId="5011"/>
    <cellStyle name="Link Units (0) 14" xfId="5012"/>
    <cellStyle name="Link Units (0) 14 2" xfId="5013"/>
    <cellStyle name="Link Units (0) 15" xfId="5014"/>
    <cellStyle name="Link Units (0) 15 2" xfId="5015"/>
    <cellStyle name="Link Units (0) 16" xfId="5016"/>
    <cellStyle name="Link Units (0) 16 2" xfId="5017"/>
    <cellStyle name="Link Units (0) 17" xfId="5018"/>
    <cellStyle name="Link Units (0) 17 2" xfId="5019"/>
    <cellStyle name="Link Units (0) 18" xfId="5020"/>
    <cellStyle name="Link Units (0) 18 2" xfId="5021"/>
    <cellStyle name="Link Units (0) 19" xfId="5022"/>
    <cellStyle name="Link Units (0) 19 2" xfId="5023"/>
    <cellStyle name="Link Units (0) 2" xfId="5024"/>
    <cellStyle name="Link Units (0) 2 2" xfId="5025"/>
    <cellStyle name="Link Units (0) 20" xfId="5026"/>
    <cellStyle name="Link Units (0) 20 2" xfId="5027"/>
    <cellStyle name="Link Units (0) 21" xfId="5028"/>
    <cellStyle name="Link Units (0) 21 2" xfId="5029"/>
    <cellStyle name="Link Units (0) 22" xfId="5030"/>
    <cellStyle name="Link Units (0) 22 2" xfId="5031"/>
    <cellStyle name="Link Units (0) 23" xfId="5032"/>
    <cellStyle name="Link Units (0) 23 2" xfId="5033"/>
    <cellStyle name="Link Units (0) 24" xfId="5034"/>
    <cellStyle name="Link Units (0) 24 2" xfId="5035"/>
    <cellStyle name="Link Units (0) 25" xfId="5036"/>
    <cellStyle name="Link Units (0) 25 2" xfId="5037"/>
    <cellStyle name="Link Units (0) 26" xfId="5038"/>
    <cellStyle name="Link Units (0) 26 2" xfId="5039"/>
    <cellStyle name="Link Units (0) 27" xfId="5040"/>
    <cellStyle name="Link Units (0) 27 2" xfId="5041"/>
    <cellStyle name="Link Units (0) 28" xfId="5042"/>
    <cellStyle name="Link Units (0) 28 2" xfId="5043"/>
    <cellStyle name="Link Units (0) 29" xfId="5044"/>
    <cellStyle name="Link Units (0) 29 2" xfId="5045"/>
    <cellStyle name="Link Units (0) 3" xfId="5046"/>
    <cellStyle name="Link Units (0) 3 2" xfId="5047"/>
    <cellStyle name="Link Units (0) 30" xfId="5048"/>
    <cellStyle name="Link Units (0) 4" xfId="5049"/>
    <cellStyle name="Link Units (0) 4 2" xfId="5050"/>
    <cellStyle name="Link Units (0) 5" xfId="5051"/>
    <cellStyle name="Link Units (0) 5 2" xfId="5052"/>
    <cellStyle name="Link Units (0) 6" xfId="5053"/>
    <cellStyle name="Link Units (0) 6 2" xfId="5054"/>
    <cellStyle name="Link Units (0) 7" xfId="5055"/>
    <cellStyle name="Link Units (0) 7 2" xfId="5056"/>
    <cellStyle name="Link Units (0) 8" xfId="5057"/>
    <cellStyle name="Link Units (0) 8 2" xfId="5058"/>
    <cellStyle name="Link Units (0) 9" xfId="5059"/>
    <cellStyle name="Link Units (0) 9 2" xfId="5060"/>
    <cellStyle name="Link Units (1)" xfId="5061"/>
    <cellStyle name="Link Units (1) 10" xfId="5062"/>
    <cellStyle name="Link Units (1) 10 2" xfId="5063"/>
    <cellStyle name="Link Units (1) 11" xfId="5064"/>
    <cellStyle name="Link Units (1) 11 2" xfId="5065"/>
    <cellStyle name="Link Units (1) 12" xfId="5066"/>
    <cellStyle name="Link Units (1) 12 2" xfId="5067"/>
    <cellStyle name="Link Units (1) 13" xfId="5068"/>
    <cellStyle name="Link Units (1) 13 2" xfId="5069"/>
    <cellStyle name="Link Units (1) 14" xfId="5070"/>
    <cellStyle name="Link Units (1) 14 2" xfId="5071"/>
    <cellStyle name="Link Units (1) 15" xfId="5072"/>
    <cellStyle name="Link Units (1) 15 2" xfId="5073"/>
    <cellStyle name="Link Units (1) 16" xfId="5074"/>
    <cellStyle name="Link Units (1) 16 2" xfId="5075"/>
    <cellStyle name="Link Units (1) 17" xfId="5076"/>
    <cellStyle name="Link Units (1) 17 2" xfId="5077"/>
    <cellStyle name="Link Units (1) 18" xfId="5078"/>
    <cellStyle name="Link Units (1) 18 2" xfId="5079"/>
    <cellStyle name="Link Units (1) 19" xfId="5080"/>
    <cellStyle name="Link Units (1) 19 2" xfId="5081"/>
    <cellStyle name="Link Units (1) 2" xfId="5082"/>
    <cellStyle name="Link Units (1) 2 2" xfId="5083"/>
    <cellStyle name="Link Units (1) 20" xfId="5084"/>
    <cellStyle name="Link Units (1) 20 2" xfId="5085"/>
    <cellStyle name="Link Units (1) 21" xfId="5086"/>
    <cellStyle name="Link Units (1) 21 2" xfId="5087"/>
    <cellStyle name="Link Units (1) 22" xfId="5088"/>
    <cellStyle name="Link Units (1) 22 2" xfId="5089"/>
    <cellStyle name="Link Units (1) 23" xfId="5090"/>
    <cellStyle name="Link Units (1) 23 2" xfId="5091"/>
    <cellStyle name="Link Units (1) 24" xfId="5092"/>
    <cellStyle name="Link Units (1) 24 2" xfId="5093"/>
    <cellStyle name="Link Units (1) 25" xfId="5094"/>
    <cellStyle name="Link Units (1) 25 2" xfId="5095"/>
    <cellStyle name="Link Units (1) 26" xfId="5096"/>
    <cellStyle name="Link Units (1) 26 2" xfId="5097"/>
    <cellStyle name="Link Units (1) 27" xfId="5098"/>
    <cellStyle name="Link Units (1) 27 2" xfId="5099"/>
    <cellStyle name="Link Units (1) 28" xfId="5100"/>
    <cellStyle name="Link Units (1) 28 2" xfId="5101"/>
    <cellStyle name="Link Units (1) 29" xfId="5102"/>
    <cellStyle name="Link Units (1) 29 2" xfId="5103"/>
    <cellStyle name="Link Units (1) 3" xfId="5104"/>
    <cellStyle name="Link Units (1) 3 2" xfId="5105"/>
    <cellStyle name="Link Units (1) 30" xfId="5106"/>
    <cellStyle name="Link Units (1) 4" xfId="5107"/>
    <cellStyle name="Link Units (1) 4 2" xfId="5108"/>
    <cellStyle name="Link Units (1) 5" xfId="5109"/>
    <cellStyle name="Link Units (1) 5 2" xfId="5110"/>
    <cellStyle name="Link Units (1) 6" xfId="5111"/>
    <cellStyle name="Link Units (1) 6 2" xfId="5112"/>
    <cellStyle name="Link Units (1) 7" xfId="5113"/>
    <cellStyle name="Link Units (1) 7 2" xfId="5114"/>
    <cellStyle name="Link Units (1) 8" xfId="5115"/>
    <cellStyle name="Link Units (1) 8 2" xfId="5116"/>
    <cellStyle name="Link Units (1) 9" xfId="5117"/>
    <cellStyle name="Link Units (1) 9 2" xfId="5118"/>
    <cellStyle name="Link Units (2)" xfId="5119"/>
    <cellStyle name="Link Units (2) 10" xfId="5120"/>
    <cellStyle name="Link Units (2) 10 2" xfId="5121"/>
    <cellStyle name="Link Units (2) 11" xfId="5122"/>
    <cellStyle name="Link Units (2) 11 2" xfId="5123"/>
    <cellStyle name="Link Units (2) 12" xfId="5124"/>
    <cellStyle name="Link Units (2) 12 2" xfId="5125"/>
    <cellStyle name="Link Units (2) 13" xfId="5126"/>
    <cellStyle name="Link Units (2) 13 2" xfId="5127"/>
    <cellStyle name="Link Units (2) 14" xfId="5128"/>
    <cellStyle name="Link Units (2) 14 2" xfId="5129"/>
    <cellStyle name="Link Units (2) 15" xfId="5130"/>
    <cellStyle name="Link Units (2) 15 2" xfId="5131"/>
    <cellStyle name="Link Units (2) 16" xfId="5132"/>
    <cellStyle name="Link Units (2) 16 2" xfId="5133"/>
    <cellStyle name="Link Units (2) 17" xfId="5134"/>
    <cellStyle name="Link Units (2) 17 2" xfId="5135"/>
    <cellStyle name="Link Units (2) 18" xfId="5136"/>
    <cellStyle name="Link Units (2) 18 2" xfId="5137"/>
    <cellStyle name="Link Units (2) 19" xfId="5138"/>
    <cellStyle name="Link Units (2) 19 2" xfId="5139"/>
    <cellStyle name="Link Units (2) 2" xfId="5140"/>
    <cellStyle name="Link Units (2) 2 2" xfId="5141"/>
    <cellStyle name="Link Units (2) 20" xfId="5142"/>
    <cellStyle name="Link Units (2) 20 2" xfId="5143"/>
    <cellStyle name="Link Units (2) 21" xfId="5144"/>
    <cellStyle name="Link Units (2) 21 2" xfId="5145"/>
    <cellStyle name="Link Units (2) 22" xfId="5146"/>
    <cellStyle name="Link Units (2) 22 2" xfId="5147"/>
    <cellStyle name="Link Units (2) 23" xfId="5148"/>
    <cellStyle name="Link Units (2) 23 2" xfId="5149"/>
    <cellStyle name="Link Units (2) 24" xfId="5150"/>
    <cellStyle name="Link Units (2) 24 2" xfId="5151"/>
    <cellStyle name="Link Units (2) 25" xfId="5152"/>
    <cellStyle name="Link Units (2) 25 2" xfId="5153"/>
    <cellStyle name="Link Units (2) 26" xfId="5154"/>
    <cellStyle name="Link Units (2) 26 2" xfId="5155"/>
    <cellStyle name="Link Units (2) 27" xfId="5156"/>
    <cellStyle name="Link Units (2) 27 2" xfId="5157"/>
    <cellStyle name="Link Units (2) 28" xfId="5158"/>
    <cellStyle name="Link Units (2) 28 2" xfId="5159"/>
    <cellStyle name="Link Units (2) 29" xfId="5160"/>
    <cellStyle name="Link Units (2) 29 2" xfId="5161"/>
    <cellStyle name="Link Units (2) 3" xfId="5162"/>
    <cellStyle name="Link Units (2) 3 2" xfId="5163"/>
    <cellStyle name="Link Units (2) 30" xfId="5164"/>
    <cellStyle name="Link Units (2) 4" xfId="5165"/>
    <cellStyle name="Link Units (2) 4 2" xfId="5166"/>
    <cellStyle name="Link Units (2) 5" xfId="5167"/>
    <cellStyle name="Link Units (2) 5 2" xfId="5168"/>
    <cellStyle name="Link Units (2) 6" xfId="5169"/>
    <cellStyle name="Link Units (2) 6 2" xfId="5170"/>
    <cellStyle name="Link Units (2) 7" xfId="5171"/>
    <cellStyle name="Link Units (2) 7 2" xfId="5172"/>
    <cellStyle name="Link Units (2) 8" xfId="5173"/>
    <cellStyle name="Link Units (2) 8 2" xfId="5174"/>
    <cellStyle name="Link Units (2) 9" xfId="5175"/>
    <cellStyle name="Link Units (2) 9 2" xfId="5176"/>
    <cellStyle name="Linked Cell 10" xfId="5177"/>
    <cellStyle name="Linked Cell 11" xfId="5178"/>
    <cellStyle name="Linked Cell 12" xfId="5179"/>
    <cellStyle name="Linked Cell 13" xfId="5180"/>
    <cellStyle name="Linked Cell 14" xfId="5181"/>
    <cellStyle name="Linked Cell 15" xfId="5182"/>
    <cellStyle name="Linked Cell 16" xfId="5183"/>
    <cellStyle name="Linked Cell 17" xfId="5184"/>
    <cellStyle name="Linked Cell 18" xfId="5185"/>
    <cellStyle name="Linked Cell 19" xfId="5186"/>
    <cellStyle name="Linked Cell 2" xfId="5187"/>
    <cellStyle name="Linked Cell 20" xfId="5188"/>
    <cellStyle name="Linked Cell 21" xfId="5189"/>
    <cellStyle name="Linked Cell 22" xfId="5190"/>
    <cellStyle name="Linked Cell 23" xfId="5191"/>
    <cellStyle name="Linked Cell 24" xfId="5192"/>
    <cellStyle name="Linked Cell 25" xfId="5193"/>
    <cellStyle name="Linked Cell 26" xfId="5194"/>
    <cellStyle name="Linked Cell 27" xfId="5195"/>
    <cellStyle name="Linked Cell 28" xfId="5196"/>
    <cellStyle name="Linked Cell 29" xfId="5197"/>
    <cellStyle name="Linked Cell 3" xfId="5198"/>
    <cellStyle name="Linked Cell 30" xfId="5199"/>
    <cellStyle name="Linked Cell 31" xfId="5200"/>
    <cellStyle name="Linked Cell 32" xfId="5201"/>
    <cellStyle name="Linked Cell 33" xfId="5202"/>
    <cellStyle name="Linked Cell 34" xfId="5203"/>
    <cellStyle name="Linked Cell 35" xfId="5204"/>
    <cellStyle name="Linked Cell 36" xfId="5205"/>
    <cellStyle name="Linked Cell 37" xfId="5206"/>
    <cellStyle name="Linked Cell 38" xfId="5207"/>
    <cellStyle name="Linked Cell 39" xfId="5208"/>
    <cellStyle name="Linked Cell 4" xfId="5209"/>
    <cellStyle name="Linked Cell 40" xfId="5210"/>
    <cellStyle name="Linked Cell 41" xfId="5211"/>
    <cellStyle name="Linked Cell 42" xfId="5212"/>
    <cellStyle name="Linked Cell 43" xfId="5213"/>
    <cellStyle name="Linked Cell 5" xfId="5214"/>
    <cellStyle name="Linked Cell 6" xfId="5215"/>
    <cellStyle name="Linked Cell 7" xfId="5216"/>
    <cellStyle name="Linked Cell 8" xfId="5217"/>
    <cellStyle name="Linked Cell 9" xfId="5218"/>
    <cellStyle name="Multiple" xfId="5219"/>
    <cellStyle name="Neutral 10" xfId="5220"/>
    <cellStyle name="Neutral 11" xfId="5221"/>
    <cellStyle name="Neutral 12" xfId="5222"/>
    <cellStyle name="Neutral 13" xfId="5223"/>
    <cellStyle name="Neutral 14" xfId="5224"/>
    <cellStyle name="Neutral 15" xfId="5225"/>
    <cellStyle name="Neutral 16" xfId="5226"/>
    <cellStyle name="Neutral 17" xfId="5227"/>
    <cellStyle name="Neutral 18" xfId="5228"/>
    <cellStyle name="Neutral 19" xfId="5229"/>
    <cellStyle name="Neutral 2" xfId="5230"/>
    <cellStyle name="Neutral 20" xfId="5231"/>
    <cellStyle name="Neutral 21" xfId="5232"/>
    <cellStyle name="Neutral 22" xfId="5233"/>
    <cellStyle name="Neutral 23" xfId="5234"/>
    <cellStyle name="Neutral 24" xfId="5235"/>
    <cellStyle name="Neutral 25" xfId="5236"/>
    <cellStyle name="Neutral 26" xfId="5237"/>
    <cellStyle name="Neutral 27" xfId="5238"/>
    <cellStyle name="Neutral 28" xfId="5239"/>
    <cellStyle name="Neutral 29" xfId="5240"/>
    <cellStyle name="Neutral 3" xfId="5241"/>
    <cellStyle name="Neutral 30" xfId="5242"/>
    <cellStyle name="Neutral 31" xfId="5243"/>
    <cellStyle name="Neutral 32" xfId="5244"/>
    <cellStyle name="Neutral 33" xfId="5245"/>
    <cellStyle name="Neutral 34" xfId="5246"/>
    <cellStyle name="Neutral 35" xfId="5247"/>
    <cellStyle name="Neutral 36" xfId="5248"/>
    <cellStyle name="Neutral 37" xfId="5249"/>
    <cellStyle name="Neutral 38" xfId="5250"/>
    <cellStyle name="Neutral 39" xfId="5251"/>
    <cellStyle name="Neutral 4" xfId="5252"/>
    <cellStyle name="Neutral 40" xfId="5253"/>
    <cellStyle name="Neutral 41" xfId="5254"/>
    <cellStyle name="Neutral 42" xfId="5255"/>
    <cellStyle name="Neutral 43" xfId="5256"/>
    <cellStyle name="Neutral 5" xfId="5257"/>
    <cellStyle name="Neutral 6" xfId="5258"/>
    <cellStyle name="Neutral 7" xfId="5259"/>
    <cellStyle name="Neutral 8" xfId="5260"/>
    <cellStyle name="Neutral 9" xfId="5261"/>
    <cellStyle name="no dec" xfId="5262"/>
    <cellStyle name="Normal" xfId="0" builtinId="0"/>
    <cellStyle name="Normal - Style1" xfId="5263"/>
    <cellStyle name="Normal 1" xfId="5264"/>
    <cellStyle name="Normal 1 10" xfId="5265"/>
    <cellStyle name="Normal 1 10 2" xfId="5266"/>
    <cellStyle name="Normal 1 11" xfId="5267"/>
    <cellStyle name="Normal 1 11 2" xfId="5268"/>
    <cellStyle name="Normal 1 12" xfId="5269"/>
    <cellStyle name="Normal 1 12 2" xfId="5270"/>
    <cellStyle name="Normal 1 13" xfId="5271"/>
    <cellStyle name="Normal 1 13 2" xfId="5272"/>
    <cellStyle name="Normal 1 14" xfId="5273"/>
    <cellStyle name="Normal 1 14 2" xfId="5274"/>
    <cellStyle name="Normal 1 15" xfId="5275"/>
    <cellStyle name="Normal 1 15 2" xfId="5276"/>
    <cellStyle name="Normal 1 16" xfId="5277"/>
    <cellStyle name="Normal 1 16 2" xfId="5278"/>
    <cellStyle name="Normal 1 17" xfId="5279"/>
    <cellStyle name="Normal 1 17 2" xfId="5280"/>
    <cellStyle name="Normal 1 18" xfId="5281"/>
    <cellStyle name="Normal 1 18 2" xfId="5282"/>
    <cellStyle name="Normal 1 19" xfId="5283"/>
    <cellStyle name="Normal 1 19 2" xfId="5284"/>
    <cellStyle name="Normal 1 2" xfId="5285"/>
    <cellStyle name="Normal 1 2 2" xfId="5286"/>
    <cellStyle name="Normal 1 20" xfId="5287"/>
    <cellStyle name="Normal 1 20 2" xfId="5288"/>
    <cellStyle name="Normal 1 21" xfId="5289"/>
    <cellStyle name="Normal 1 21 2" xfId="5290"/>
    <cellStyle name="Normal 1 22" xfId="5291"/>
    <cellStyle name="Normal 1 22 2" xfId="5292"/>
    <cellStyle name="Normal 1 23" xfId="5293"/>
    <cellStyle name="Normal 1 23 2" xfId="5294"/>
    <cellStyle name="Normal 1 24" xfId="5295"/>
    <cellStyle name="Normal 1 24 2" xfId="5296"/>
    <cellStyle name="Normal 1 25" xfId="5297"/>
    <cellStyle name="Normal 1 25 2" xfId="5298"/>
    <cellStyle name="Normal 1 26" xfId="5299"/>
    <cellStyle name="Normal 1 26 2" xfId="5300"/>
    <cellStyle name="Normal 1 27" xfId="5301"/>
    <cellStyle name="Normal 1 27 2" xfId="5302"/>
    <cellStyle name="Normal 1 28" xfId="5303"/>
    <cellStyle name="Normal 1 28 2" xfId="5304"/>
    <cellStyle name="Normal 1 29" xfId="5305"/>
    <cellStyle name="Normal 1 29 2" xfId="5306"/>
    <cellStyle name="Normal 1 3" xfId="5307"/>
    <cellStyle name="Normal 1 3 2" xfId="5308"/>
    <cellStyle name="Normal 1 30" xfId="5309"/>
    <cellStyle name="Normal 1 4" xfId="5310"/>
    <cellStyle name="Normal 1 4 2" xfId="5311"/>
    <cellStyle name="Normal 1 5" xfId="5312"/>
    <cellStyle name="Normal 1 5 2" xfId="5313"/>
    <cellStyle name="Normal 1 6" xfId="5314"/>
    <cellStyle name="Normal 1 6 2" xfId="5315"/>
    <cellStyle name="Normal 1 7" xfId="5316"/>
    <cellStyle name="Normal 1 7 2" xfId="5317"/>
    <cellStyle name="Normal 1 8" xfId="5318"/>
    <cellStyle name="Normal 1 8 2" xfId="5319"/>
    <cellStyle name="Normal 1 9" xfId="5320"/>
    <cellStyle name="Normal 1 9 2" xfId="5321"/>
    <cellStyle name="Normal 10" xfId="5322"/>
    <cellStyle name="Normal 10 2" xfId="5323"/>
    <cellStyle name="Normal 10 3" xfId="5324"/>
    <cellStyle name="Normal 10 3 2" xfId="5325"/>
    <cellStyle name="Normal 10 4" xfId="5326"/>
    <cellStyle name="Normal 100" xfId="5327"/>
    <cellStyle name="Normal 100 2" xfId="5328"/>
    <cellStyle name="Normal 101" xfId="5329"/>
    <cellStyle name="Normal 101 2" xfId="5330"/>
    <cellStyle name="Normal 102" xfId="5331"/>
    <cellStyle name="Normal 102 2" xfId="5332"/>
    <cellStyle name="Normal 103" xfId="5333"/>
    <cellStyle name="Normal 103 2" xfId="5334"/>
    <cellStyle name="Normal 104" xfId="5335"/>
    <cellStyle name="Normal 104 2" xfId="5336"/>
    <cellStyle name="Normal 105" xfId="5337"/>
    <cellStyle name="Normal 105 2" xfId="5338"/>
    <cellStyle name="Normal 106" xfId="5339"/>
    <cellStyle name="Normal 106 2" xfId="5340"/>
    <cellStyle name="Normal 107" xfId="5341"/>
    <cellStyle name="Normal 107 2" xfId="5342"/>
    <cellStyle name="Normal 108" xfId="5343"/>
    <cellStyle name="Normal 108 2" xfId="5344"/>
    <cellStyle name="Normal 109" xfId="5345"/>
    <cellStyle name="Normal 11" xfId="5346"/>
    <cellStyle name="Normal 110" xfId="5347"/>
    <cellStyle name="Normal 110 2" xfId="5348"/>
    <cellStyle name="Normal 111" xfId="5349"/>
    <cellStyle name="Normal 111 2" xfId="5350"/>
    <cellStyle name="Normal 112" xfId="5351"/>
    <cellStyle name="Normal 112 2" xfId="5352"/>
    <cellStyle name="Normal 113" xfId="5353"/>
    <cellStyle name="Normal 114" xfId="5354"/>
    <cellStyle name="Normal 115" xfId="5355"/>
    <cellStyle name="Normal 116" xfId="5356"/>
    <cellStyle name="Normal 116 2" xfId="5357"/>
    <cellStyle name="Normal 12" xfId="5358"/>
    <cellStyle name="Normal 13" xfId="5359"/>
    <cellStyle name="Normal 14" xfId="5360"/>
    <cellStyle name="Normal 15" xfId="5361"/>
    <cellStyle name="Normal 16" xfId="5362"/>
    <cellStyle name="Normal 17" xfId="5363"/>
    <cellStyle name="Normal 18" xfId="5364"/>
    <cellStyle name="Normal 19" xfId="5365"/>
    <cellStyle name="Normal 19 2" xfId="5366"/>
    <cellStyle name="Normal 2" xfId="8"/>
    <cellStyle name="Normal 2 10" xfId="5367"/>
    <cellStyle name="Normal 2 10 2" xfId="5368"/>
    <cellStyle name="Normal 2 11" xfId="5369"/>
    <cellStyle name="Normal 2 11 2" xfId="5370"/>
    <cellStyle name="Normal 2 12" xfId="5371"/>
    <cellStyle name="Normal 2 12 2" xfId="5372"/>
    <cellStyle name="Normal 2 13" xfId="5373"/>
    <cellStyle name="Normal 2 13 2" xfId="5374"/>
    <cellStyle name="Normal 2 14" xfId="5375"/>
    <cellStyle name="Normal 2 14 2" xfId="5376"/>
    <cellStyle name="Normal 2 15" xfId="5377"/>
    <cellStyle name="Normal 2 15 2" xfId="5378"/>
    <cellStyle name="Normal 2 16" xfId="5379"/>
    <cellStyle name="Normal 2 16 2" xfId="5380"/>
    <cellStyle name="Normal 2 17" xfId="5381"/>
    <cellStyle name="Normal 2 17 2" xfId="5382"/>
    <cellStyle name="Normal 2 18" xfId="5383"/>
    <cellStyle name="Normal 2 18 2" xfId="5384"/>
    <cellStyle name="Normal 2 19" xfId="5385"/>
    <cellStyle name="Normal 2 19 2" xfId="5386"/>
    <cellStyle name="Normal 2 2" xfId="5387"/>
    <cellStyle name="Normal 2 2 2" xfId="5388"/>
    <cellStyle name="Normal 2 2 3" xfId="5389"/>
    <cellStyle name="Normal 2 2 4" xfId="5390"/>
    <cellStyle name="Normal 2 2 5" xfId="5391"/>
    <cellStyle name="Normal 2 2 6" xfId="5392"/>
    <cellStyle name="Normal 2 2 7" xfId="5393"/>
    <cellStyle name="Normal 2 2 8" xfId="5394"/>
    <cellStyle name="Normal 2 2 8 2" xfId="5395"/>
    <cellStyle name="Normal 2 2 9" xfId="5396"/>
    <cellStyle name="Normal 2 2_Annex 2D" xfId="5397"/>
    <cellStyle name="Normal 2 20" xfId="5398"/>
    <cellStyle name="Normal 2 20 2" xfId="5399"/>
    <cellStyle name="Normal 2 21" xfId="5400"/>
    <cellStyle name="Normal 2 21 2" xfId="5401"/>
    <cellStyle name="Normal 2 22" xfId="5402"/>
    <cellStyle name="Normal 2 22 2" xfId="5403"/>
    <cellStyle name="Normal 2 23" xfId="5404"/>
    <cellStyle name="Normal 2 23 2" xfId="5405"/>
    <cellStyle name="Normal 2 24" xfId="5406"/>
    <cellStyle name="Normal 2 24 2" xfId="5407"/>
    <cellStyle name="Normal 2 25" xfId="5408"/>
    <cellStyle name="Normal 2 25 2" xfId="5409"/>
    <cellStyle name="Normal 2 26" xfId="5410"/>
    <cellStyle name="Normal 2 26 2" xfId="5411"/>
    <cellStyle name="Normal 2 27" xfId="5412"/>
    <cellStyle name="Normal 2 27 2" xfId="5413"/>
    <cellStyle name="Normal 2 28" xfId="5414"/>
    <cellStyle name="Normal 2 28 2" xfId="5415"/>
    <cellStyle name="Normal 2 29" xfId="5416"/>
    <cellStyle name="Normal 2 29 2" xfId="5417"/>
    <cellStyle name="Normal 2 3" xfId="5418"/>
    <cellStyle name="Normal 2 3 2" xfId="5419"/>
    <cellStyle name="Normal 2 3 3" xfId="5420"/>
    <cellStyle name="Normal 2 3 3 2" xfId="5421"/>
    <cellStyle name="Normal 2 3 4" xfId="5422"/>
    <cellStyle name="Normal 2 3 5" xfId="5423"/>
    <cellStyle name="Normal 2 30" xfId="5424"/>
    <cellStyle name="Normal 2 30 2" xfId="5425"/>
    <cellStyle name="Normal 2 31" xfId="5426"/>
    <cellStyle name="Normal 2 31 2" xfId="5427"/>
    <cellStyle name="Normal 2 32" xfId="5428"/>
    <cellStyle name="Normal 2 32 2" xfId="5429"/>
    <cellStyle name="Normal 2 33" xfId="5430"/>
    <cellStyle name="Normal 2 33 2" xfId="5431"/>
    <cellStyle name="Normal 2 34" xfId="5432"/>
    <cellStyle name="Normal 2 34 2" xfId="5433"/>
    <cellStyle name="Normal 2 35" xfId="5434"/>
    <cellStyle name="Normal 2 35 2" xfId="5435"/>
    <cellStyle name="Normal 2 36" xfId="5436"/>
    <cellStyle name="Normal 2 36 2" xfId="5437"/>
    <cellStyle name="Normal 2 37" xfId="5438"/>
    <cellStyle name="Normal 2 37 2" xfId="5439"/>
    <cellStyle name="Normal 2 38" xfId="5440"/>
    <cellStyle name="Normal 2 38 2" xfId="5441"/>
    <cellStyle name="Normal 2 39" xfId="5442"/>
    <cellStyle name="Normal 2 39 2" xfId="5443"/>
    <cellStyle name="Normal 2 4" xfId="5444"/>
    <cellStyle name="Normal 2 4 2" xfId="5445"/>
    <cellStyle name="Normal 2 4 3" xfId="5446"/>
    <cellStyle name="Normal 2 4 3 2" xfId="5447"/>
    <cellStyle name="Normal 2 4 4" xfId="5448"/>
    <cellStyle name="Normal 2 40" xfId="5449"/>
    <cellStyle name="Normal 2 40 2" xfId="5450"/>
    <cellStyle name="Normal 2 40 2 2" xfId="5451"/>
    <cellStyle name="Normal 2 40 3" xfId="5452"/>
    <cellStyle name="Normal 2 41" xfId="5453"/>
    <cellStyle name="Normal 2 5" xfId="5454"/>
    <cellStyle name="Normal 2 5 2" xfId="5455"/>
    <cellStyle name="Normal 2 5 3" xfId="5456"/>
    <cellStyle name="Normal 2 5 3 2" xfId="5457"/>
    <cellStyle name="Normal 2 5 4" xfId="5458"/>
    <cellStyle name="Normal 2 6" xfId="5459"/>
    <cellStyle name="Normal 2 6 2" xfId="5460"/>
    <cellStyle name="Normal 2 6 3" xfId="5461"/>
    <cellStyle name="Normal 2 6 3 2" xfId="5462"/>
    <cellStyle name="Normal 2 6 4" xfId="5463"/>
    <cellStyle name="Normal 2 7" xfId="5464"/>
    <cellStyle name="Normal 2 7 2" xfId="5465"/>
    <cellStyle name="Normal 2 7 3" xfId="5466"/>
    <cellStyle name="Normal 2 7 3 2" xfId="5467"/>
    <cellStyle name="Normal 2 7 4" xfId="5468"/>
    <cellStyle name="Normal 2 8" xfId="5469"/>
    <cellStyle name="Normal 2 8 2" xfId="5470"/>
    <cellStyle name="Normal 2 8 2 2" xfId="5471"/>
    <cellStyle name="Normal 2 8 3" xfId="5472"/>
    <cellStyle name="Normal 2 9" xfId="5473"/>
    <cellStyle name="Normal 2 9 2" xfId="5474"/>
    <cellStyle name="Normal 2_Annex 2D" xfId="5475"/>
    <cellStyle name="Normal 20" xfId="5476"/>
    <cellStyle name="Normal 20 2" xfId="5477"/>
    <cellStyle name="Normal 21" xfId="5478"/>
    <cellStyle name="Normal 21 2" xfId="5479"/>
    <cellStyle name="Normal 22" xfId="5480"/>
    <cellStyle name="Normal 22 2" xfId="5481"/>
    <cellStyle name="Normal 23" xfId="5482"/>
    <cellStyle name="Normal 24" xfId="5483"/>
    <cellStyle name="Normal 25" xfId="5484"/>
    <cellStyle name="Normal 25 2" xfId="5485"/>
    <cellStyle name="Normal 26" xfId="5486"/>
    <cellStyle name="Normal 26 2" xfId="5487"/>
    <cellStyle name="Normal 27" xfId="5488"/>
    <cellStyle name="Normal 27 2" xfId="5489"/>
    <cellStyle name="Normal 28" xfId="5490"/>
    <cellStyle name="Normal 28 2" xfId="5491"/>
    <cellStyle name="Normal 29" xfId="5492"/>
    <cellStyle name="Normal 29 2" xfId="5493"/>
    <cellStyle name="Normal 3" xfId="5494"/>
    <cellStyle name="Normal 3 2" xfId="5495"/>
    <cellStyle name="Normal 3 2 2" xfId="5496"/>
    <cellStyle name="Normal 3 2 2 2" xfId="5497"/>
    <cellStyle name="Normal 3 2 2 2 2" xfId="5498"/>
    <cellStyle name="Normal 3 2 3" xfId="5499"/>
    <cellStyle name="Normal 3 2 3 2" xfId="5500"/>
    <cellStyle name="Normal 3 2 4" xfId="5501"/>
    <cellStyle name="Normal 3 3" xfId="5502"/>
    <cellStyle name="Normal 3 3 2" xfId="5503"/>
    <cellStyle name="Normal 3 3 2 2" xfId="5504"/>
    <cellStyle name="Normal 3 4" xfId="5505"/>
    <cellStyle name="Normal 3 4 2" xfId="5506"/>
    <cellStyle name="Normal 3 4 2 2" xfId="5507"/>
    <cellStyle name="Normal 3 5" xfId="5508"/>
    <cellStyle name="Normal 3 6" xfId="5509"/>
    <cellStyle name="Normal 3 6 2" xfId="5510"/>
    <cellStyle name="Normal 3 7" xfId="5511"/>
    <cellStyle name="Normal 3_Account balances revised" xfId="5512"/>
    <cellStyle name="Normal 30" xfId="5513"/>
    <cellStyle name="Normal 30 2" xfId="5514"/>
    <cellStyle name="Normal 31" xfId="5515"/>
    <cellStyle name="Normal 31 2" xfId="5516"/>
    <cellStyle name="Normal 32" xfId="5517"/>
    <cellStyle name="Normal 32 2" xfId="5518"/>
    <cellStyle name="Normal 33" xfId="5519"/>
    <cellStyle name="Normal 33 2" xfId="5520"/>
    <cellStyle name="Normal 34" xfId="5521"/>
    <cellStyle name="Normal 34 2" xfId="5522"/>
    <cellStyle name="Normal 35" xfId="5523"/>
    <cellStyle name="Normal 35 2" xfId="5524"/>
    <cellStyle name="Normal 36" xfId="5525"/>
    <cellStyle name="Normal 36 2" xfId="5526"/>
    <cellStyle name="Normal 37" xfId="5527"/>
    <cellStyle name="Normal 37 2" xfId="5528"/>
    <cellStyle name="Normal 38" xfId="5529"/>
    <cellStyle name="Normal 38 2" xfId="5530"/>
    <cellStyle name="Normal 39" xfId="5531"/>
    <cellStyle name="Normal 39 2" xfId="5532"/>
    <cellStyle name="Normal 4" xfId="5533"/>
    <cellStyle name="Normal 4 2" xfId="5534"/>
    <cellStyle name="Normal 4 3" xfId="5535"/>
    <cellStyle name="Normal 4 4" xfId="5536"/>
    <cellStyle name="Normal 4 5" xfId="5537"/>
    <cellStyle name="Normal 4 5 2" xfId="5538"/>
    <cellStyle name="Normal 4 6" xfId="5539"/>
    <cellStyle name="Normal 4_Annex 2D" xfId="5540"/>
    <cellStyle name="Normal 40" xfId="5541"/>
    <cellStyle name="Normal 40 2" xfId="5542"/>
    <cellStyle name="Normal 40 2 2" xfId="5543"/>
    <cellStyle name="Normal 40 3" xfId="5544"/>
    <cellStyle name="Normal 41" xfId="5545"/>
    <cellStyle name="Normal 41 2" xfId="5546"/>
    <cellStyle name="Normal 42" xfId="5547"/>
    <cellStyle name="Normal 42 2" xfId="5548"/>
    <cellStyle name="Normal 42 2 2" xfId="5549"/>
    <cellStyle name="Normal 42 2 2 2" xfId="5550"/>
    <cellStyle name="Normal 42 2 2 2 2" xfId="5551"/>
    <cellStyle name="Normal 42 2 2 2 2 2" xfId="5552"/>
    <cellStyle name="Normal 42 2 2 2 3" xfId="5553"/>
    <cellStyle name="Normal 42 2 2 3" xfId="5554"/>
    <cellStyle name="Normal 42 2 2 3 2" xfId="5555"/>
    <cellStyle name="Normal 42 2 2 4" xfId="5556"/>
    <cellStyle name="Normal 42 2 2 4 2" xfId="5557"/>
    <cellStyle name="Normal 42 2 2 5" xfId="5558"/>
    <cellStyle name="Normal 42 2 3" xfId="5559"/>
    <cellStyle name="Normal 42 2 3 2" xfId="5560"/>
    <cellStyle name="Normal 42 2 3 2 2" xfId="5561"/>
    <cellStyle name="Normal 42 2 3 3" xfId="5562"/>
    <cellStyle name="Normal 42 2 4" xfId="5563"/>
    <cellStyle name="Normal 42 2 4 2" xfId="5564"/>
    <cellStyle name="Normal 42 2 5" xfId="5565"/>
    <cellStyle name="Normal 42 2 5 2" xfId="5566"/>
    <cellStyle name="Normal 42 2 6" xfId="5567"/>
    <cellStyle name="Normal 42 2 6 2" xfId="5568"/>
    <cellStyle name="Normal 42 2 7" xfId="5569"/>
    <cellStyle name="Normal 42 3" xfId="5570"/>
    <cellStyle name="Normal 42 3 2" xfId="5571"/>
    <cellStyle name="Normal 42 3 2 2" xfId="5572"/>
    <cellStyle name="Normal 42 3 2 2 2" xfId="5573"/>
    <cellStyle name="Normal 42 3 2 3" xfId="5574"/>
    <cellStyle name="Normal 42 3 3" xfId="5575"/>
    <cellStyle name="Normal 42 3 3 2" xfId="5576"/>
    <cellStyle name="Normal 42 3 4" xfId="5577"/>
    <cellStyle name="Normal 42 3 4 2" xfId="5578"/>
    <cellStyle name="Normal 42 3 5" xfId="5579"/>
    <cellStyle name="Normal 42 4" xfId="5580"/>
    <cellStyle name="Normal 42 4 2" xfId="5581"/>
    <cellStyle name="Normal 42 4 2 2" xfId="5582"/>
    <cellStyle name="Normal 42 4 3" xfId="5583"/>
    <cellStyle name="Normal 42 5" xfId="5584"/>
    <cellStyle name="Normal 42 5 2" xfId="5585"/>
    <cellStyle name="Normal 42 6" xfId="5586"/>
    <cellStyle name="Normal 42 6 2" xfId="5587"/>
    <cellStyle name="Normal 42 7" xfId="5588"/>
    <cellStyle name="Normal 42 7 2" xfId="5589"/>
    <cellStyle name="Normal 42 8" xfId="5590"/>
    <cellStyle name="Normal 43" xfId="5591"/>
    <cellStyle name="Normal 43 2" xfId="5592"/>
    <cellStyle name="Normal 44" xfId="5593"/>
    <cellStyle name="Normal 44 2" xfId="5594"/>
    <cellStyle name="Normal 44 2 2" xfId="5595"/>
    <cellStyle name="Normal 44 2 2 2" xfId="5596"/>
    <cellStyle name="Normal 44 2 2 2 2" xfId="5597"/>
    <cellStyle name="Normal 44 2 2 2 2 2" xfId="5598"/>
    <cellStyle name="Normal 44 2 2 2 3" xfId="5599"/>
    <cellStyle name="Normal 44 2 2 3" xfId="5600"/>
    <cellStyle name="Normal 44 2 2 3 2" xfId="5601"/>
    <cellStyle name="Normal 44 2 2 4" xfId="5602"/>
    <cellStyle name="Normal 44 2 2 4 2" xfId="5603"/>
    <cellStyle name="Normal 44 2 2 5" xfId="5604"/>
    <cellStyle name="Normal 44 2 3" xfId="5605"/>
    <cellStyle name="Normal 44 2 3 2" xfId="5606"/>
    <cellStyle name="Normal 44 2 3 2 2" xfId="5607"/>
    <cellStyle name="Normal 44 2 3 3" xfId="5608"/>
    <cellStyle name="Normal 44 2 4" xfId="5609"/>
    <cellStyle name="Normal 44 2 4 2" xfId="5610"/>
    <cellStyle name="Normal 44 2 5" xfId="5611"/>
    <cellStyle name="Normal 44 2 5 2" xfId="5612"/>
    <cellStyle name="Normal 44 2 6" xfId="5613"/>
    <cellStyle name="Normal 44 2 6 2" xfId="5614"/>
    <cellStyle name="Normal 44 2 7" xfId="5615"/>
    <cellStyle name="Normal 44 3" xfId="5616"/>
    <cellStyle name="Normal 44 3 2" xfId="5617"/>
    <cellStyle name="Normal 44 3 2 2" xfId="5618"/>
    <cellStyle name="Normal 44 3 2 2 2" xfId="5619"/>
    <cellStyle name="Normal 44 3 2 3" xfId="5620"/>
    <cellStyle name="Normal 44 3 3" xfId="5621"/>
    <cellStyle name="Normal 44 3 3 2" xfId="5622"/>
    <cellStyle name="Normal 44 3 4" xfId="5623"/>
    <cellStyle name="Normal 44 3 4 2" xfId="5624"/>
    <cellStyle name="Normal 44 3 5" xfId="5625"/>
    <cellStyle name="Normal 44 4" xfId="5626"/>
    <cellStyle name="Normal 44 4 2" xfId="5627"/>
    <cellStyle name="Normal 44 4 2 2" xfId="5628"/>
    <cellStyle name="Normal 44 4 3" xfId="5629"/>
    <cellStyle name="Normal 44 5" xfId="5630"/>
    <cellStyle name="Normal 44 5 2" xfId="5631"/>
    <cellStyle name="Normal 44 6" xfId="5632"/>
    <cellStyle name="Normal 44 6 2" xfId="5633"/>
    <cellStyle name="Normal 44 7" xfId="5634"/>
    <cellStyle name="Normal 44 7 2" xfId="5635"/>
    <cellStyle name="Normal 44 8" xfId="5636"/>
    <cellStyle name="Normal 45" xfId="5637"/>
    <cellStyle name="Normal 45 2" xfId="5638"/>
    <cellStyle name="Normal 45 2 2" xfId="5639"/>
    <cellStyle name="Normal 45 2 2 2" xfId="5640"/>
    <cellStyle name="Normal 45 2 2 2 2" xfId="5641"/>
    <cellStyle name="Normal 45 2 2 2 2 2" xfId="5642"/>
    <cellStyle name="Normal 45 2 2 2 3" xfId="5643"/>
    <cellStyle name="Normal 45 2 2 3" xfId="5644"/>
    <cellStyle name="Normal 45 2 2 3 2" xfId="5645"/>
    <cellStyle name="Normal 45 2 2 4" xfId="5646"/>
    <cellStyle name="Normal 45 2 2 4 2" xfId="5647"/>
    <cellStyle name="Normal 45 2 2 5" xfId="5648"/>
    <cellStyle name="Normal 45 2 3" xfId="5649"/>
    <cellStyle name="Normal 45 2 3 2" xfId="5650"/>
    <cellStyle name="Normal 45 2 3 2 2" xfId="5651"/>
    <cellStyle name="Normal 45 2 3 3" xfId="5652"/>
    <cellStyle name="Normal 45 2 4" xfId="5653"/>
    <cellStyle name="Normal 45 2 4 2" xfId="5654"/>
    <cellStyle name="Normal 45 2 5" xfId="5655"/>
    <cellStyle name="Normal 45 2 5 2" xfId="5656"/>
    <cellStyle name="Normal 45 2 6" xfId="5657"/>
    <cellStyle name="Normal 45 2 6 2" xfId="5658"/>
    <cellStyle name="Normal 45 2 7" xfId="5659"/>
    <cellStyle name="Normal 45 3" xfId="5660"/>
    <cellStyle name="Normal 45 3 2" xfId="5661"/>
    <cellStyle name="Normal 45 3 2 2" xfId="5662"/>
    <cellStyle name="Normal 45 3 2 2 2" xfId="5663"/>
    <cellStyle name="Normal 45 3 2 3" xfId="5664"/>
    <cellStyle name="Normal 45 3 3" xfId="5665"/>
    <cellStyle name="Normal 45 3 3 2" xfId="5666"/>
    <cellStyle name="Normal 45 3 4" xfId="5667"/>
    <cellStyle name="Normal 45 3 4 2" xfId="5668"/>
    <cellStyle name="Normal 45 3 5" xfId="5669"/>
    <cellStyle name="Normal 45 4" xfId="5670"/>
    <cellStyle name="Normal 45 4 2" xfId="5671"/>
    <cellStyle name="Normal 45 4 2 2" xfId="5672"/>
    <cellStyle name="Normal 45 4 3" xfId="5673"/>
    <cellStyle name="Normal 45 5" xfId="5674"/>
    <cellStyle name="Normal 45 5 2" xfId="5675"/>
    <cellStyle name="Normal 45 6" xfId="5676"/>
    <cellStyle name="Normal 45 6 2" xfId="5677"/>
    <cellStyle name="Normal 45 7" xfId="5678"/>
    <cellStyle name="Normal 45 7 2" xfId="5679"/>
    <cellStyle name="Normal 45 8" xfId="5680"/>
    <cellStyle name="Normal 46" xfId="5681"/>
    <cellStyle name="Normal 46 2" xfId="5682"/>
    <cellStyle name="Normal 46 2 2" xfId="5683"/>
    <cellStyle name="Normal 46 2 2 2" xfId="5684"/>
    <cellStyle name="Normal 46 2 2 2 2" xfId="5685"/>
    <cellStyle name="Normal 46 2 2 2 2 2" xfId="5686"/>
    <cellStyle name="Normal 46 2 2 2 3" xfId="5687"/>
    <cellStyle name="Normal 46 2 2 3" xfId="5688"/>
    <cellStyle name="Normal 46 2 2 3 2" xfId="5689"/>
    <cellStyle name="Normal 46 2 2 4" xfId="5690"/>
    <cellStyle name="Normal 46 2 2 4 2" xfId="5691"/>
    <cellStyle name="Normal 46 2 2 5" xfId="5692"/>
    <cellStyle name="Normal 46 2 3" xfId="5693"/>
    <cellStyle name="Normal 46 2 3 2" xfId="5694"/>
    <cellStyle name="Normal 46 2 3 2 2" xfId="5695"/>
    <cellStyle name="Normal 46 2 3 3" xfId="5696"/>
    <cellStyle name="Normal 46 2 4" xfId="5697"/>
    <cellStyle name="Normal 46 2 4 2" xfId="5698"/>
    <cellStyle name="Normal 46 2 5" xfId="5699"/>
    <cellStyle name="Normal 46 2 5 2" xfId="5700"/>
    <cellStyle name="Normal 46 2 6" xfId="5701"/>
    <cellStyle name="Normal 46 2 6 2" xfId="5702"/>
    <cellStyle name="Normal 46 2 7" xfId="5703"/>
    <cellStyle name="Normal 46 3" xfId="5704"/>
    <cellStyle name="Normal 46 3 2" xfId="5705"/>
    <cellStyle name="Normal 46 3 2 2" xfId="5706"/>
    <cellStyle name="Normal 46 3 2 2 2" xfId="5707"/>
    <cellStyle name="Normal 46 3 2 3" xfId="5708"/>
    <cellStyle name="Normal 46 3 3" xfId="5709"/>
    <cellStyle name="Normal 46 3 3 2" xfId="5710"/>
    <cellStyle name="Normal 46 3 4" xfId="5711"/>
    <cellStyle name="Normal 46 3 4 2" xfId="5712"/>
    <cellStyle name="Normal 46 3 5" xfId="5713"/>
    <cellStyle name="Normal 46 4" xfId="5714"/>
    <cellStyle name="Normal 46 4 2" xfId="5715"/>
    <cellStyle name="Normal 46 4 2 2" xfId="5716"/>
    <cellStyle name="Normal 46 4 3" xfId="5717"/>
    <cellStyle name="Normal 46 5" xfId="5718"/>
    <cellStyle name="Normal 46 5 2" xfId="5719"/>
    <cellStyle name="Normal 46 6" xfId="5720"/>
    <cellStyle name="Normal 46 6 2" xfId="5721"/>
    <cellStyle name="Normal 46 7" xfId="5722"/>
    <cellStyle name="Normal 46 7 2" xfId="5723"/>
    <cellStyle name="Normal 46 8" xfId="5724"/>
    <cellStyle name="Normal 47" xfId="5725"/>
    <cellStyle name="Normal 47 2" xfId="5726"/>
    <cellStyle name="Normal 48" xfId="5727"/>
    <cellStyle name="Normal 48 2" xfId="5728"/>
    <cellStyle name="Normal 49" xfId="5729"/>
    <cellStyle name="Normal 49 2" xfId="5730"/>
    <cellStyle name="Normal 5" xfId="5731"/>
    <cellStyle name="Normal 5 2" xfId="5732"/>
    <cellStyle name="Normal 5 2 2" xfId="5733"/>
    <cellStyle name="Normal 5 2 3" xfId="5734"/>
    <cellStyle name="Normal 5 3" xfId="5735"/>
    <cellStyle name="Normal 5 3 2" xfId="5736"/>
    <cellStyle name="Normal 5 3 2 2" xfId="5737"/>
    <cellStyle name="Normal 5 3 3" xfId="5738"/>
    <cellStyle name="Normal 5 4" xfId="5739"/>
    <cellStyle name="Normal 5 4 2" xfId="5740"/>
    <cellStyle name="Normal 5 4 2 2" xfId="5741"/>
    <cellStyle name="Normal 5 4 3" xfId="5742"/>
    <cellStyle name="Normal 5 5" xfId="5743"/>
    <cellStyle name="Normal 5 5 2" xfId="5744"/>
    <cellStyle name="Normal 5 6" xfId="5745"/>
    <cellStyle name="Normal 5 6 2" xfId="5746"/>
    <cellStyle name="Normal 5_3m quarterly average" xfId="5747"/>
    <cellStyle name="Normal 50" xfId="5748"/>
    <cellStyle name="Normal 50 2" xfId="5749"/>
    <cellStyle name="Normal 51" xfId="5750"/>
    <cellStyle name="Normal 51 2" xfId="5751"/>
    <cellStyle name="Normal 52" xfId="5752"/>
    <cellStyle name="Normal 52 2" xfId="5753"/>
    <cellStyle name="Normal 53" xfId="5754"/>
    <cellStyle name="Normal 53 2" xfId="5755"/>
    <cellStyle name="Normal 54" xfId="5756"/>
    <cellStyle name="Normal 54 2" xfId="5757"/>
    <cellStyle name="Normal 55" xfId="5758"/>
    <cellStyle name="Normal 55 2" xfId="5759"/>
    <cellStyle name="Normal 56" xfId="5760"/>
    <cellStyle name="Normal 56 2" xfId="5761"/>
    <cellStyle name="Normal 57" xfId="5762"/>
    <cellStyle name="Normal 57 2" xfId="5763"/>
    <cellStyle name="Normal 58" xfId="5764"/>
    <cellStyle name="Normal 58 2" xfId="5765"/>
    <cellStyle name="Normal 59" xfId="5766"/>
    <cellStyle name="Normal 59 2" xfId="5767"/>
    <cellStyle name="Normal 6" xfId="5768"/>
    <cellStyle name="Normal 6 2" xfId="5769"/>
    <cellStyle name="Normal 6 3" xfId="5770"/>
    <cellStyle name="Normal 6 3 2" xfId="5771"/>
    <cellStyle name="Normal 6 4" xfId="5772"/>
    <cellStyle name="Normal 60" xfId="5773"/>
    <cellStyle name="Normal 60 2" xfId="5774"/>
    <cellStyle name="Normal 61" xfId="5775"/>
    <cellStyle name="Normal 61 2" xfId="5776"/>
    <cellStyle name="Normal 62" xfId="5777"/>
    <cellStyle name="Normal 62 2" xfId="5778"/>
    <cellStyle name="Normal 63" xfId="5779"/>
    <cellStyle name="Normal 63 2" xfId="5780"/>
    <cellStyle name="Normal 64" xfId="5781"/>
    <cellStyle name="Normal 64 2" xfId="5782"/>
    <cellStyle name="Normal 65" xfId="5783"/>
    <cellStyle name="Normal 65 2" xfId="5784"/>
    <cellStyle name="Normal 66" xfId="5785"/>
    <cellStyle name="Normal 66 2" xfId="5786"/>
    <cellStyle name="Normal 67" xfId="5787"/>
    <cellStyle name="Normal 67 2" xfId="5788"/>
    <cellStyle name="Normal 68" xfId="5789"/>
    <cellStyle name="Normal 68 2" xfId="5790"/>
    <cellStyle name="Normal 69" xfId="5791"/>
    <cellStyle name="Normal 69 2" xfId="5792"/>
    <cellStyle name="Normal 7" xfId="5793"/>
    <cellStyle name="Normal 7 2" xfId="5794"/>
    <cellStyle name="Normal 7 3" xfId="5795"/>
    <cellStyle name="Normal 7 3 2" xfId="5796"/>
    <cellStyle name="Normal 7 3 2 2" xfId="5797"/>
    <cellStyle name="Normal 7 3 2 2 2" xfId="5798"/>
    <cellStyle name="Normal 7 3 2 2 2 2" xfId="5799"/>
    <cellStyle name="Normal 7 3 2 2 2 2 2" xfId="5800"/>
    <cellStyle name="Normal 7 3 2 2 2 2 2 2" xfId="5801"/>
    <cellStyle name="Normal 7 3 2 2 2 2 3" xfId="5802"/>
    <cellStyle name="Normal 7 3 2 2 2 3" xfId="5803"/>
    <cellStyle name="Normal 7 3 2 2 2 3 2" xfId="5804"/>
    <cellStyle name="Normal 7 3 2 2 2 4" xfId="5805"/>
    <cellStyle name="Normal 7 3 2 2 2 4 2" xfId="5806"/>
    <cellStyle name="Normal 7 3 2 2 2 5" xfId="5807"/>
    <cellStyle name="Normal 7 3 2 2 3" xfId="5808"/>
    <cellStyle name="Normal 7 3 2 2 3 2" xfId="5809"/>
    <cellStyle name="Normal 7 3 2 2 3 2 2" xfId="5810"/>
    <cellStyle name="Normal 7 3 2 2 3 3" xfId="5811"/>
    <cellStyle name="Normal 7 3 2 2 4" xfId="5812"/>
    <cellStyle name="Normal 7 3 2 2 4 2" xfId="5813"/>
    <cellStyle name="Normal 7 3 2 2 5" xfId="5814"/>
    <cellStyle name="Normal 7 3 2 2 5 2" xfId="5815"/>
    <cellStyle name="Normal 7 3 2 2 6" xfId="5816"/>
    <cellStyle name="Normal 7 3 2 2 6 2" xfId="5817"/>
    <cellStyle name="Normal 7 3 2 2 7" xfId="5818"/>
    <cellStyle name="Normal 7 3 2 3" xfId="5819"/>
    <cellStyle name="Normal 7 3 2 3 2" xfId="5820"/>
    <cellStyle name="Normal 7 3 2 3 2 2" xfId="5821"/>
    <cellStyle name="Normal 7 3 2 3 2 2 2" xfId="5822"/>
    <cellStyle name="Normal 7 3 2 3 2 3" xfId="5823"/>
    <cellStyle name="Normal 7 3 2 3 3" xfId="5824"/>
    <cellStyle name="Normal 7 3 2 3 3 2" xfId="5825"/>
    <cellStyle name="Normal 7 3 2 3 4" xfId="5826"/>
    <cellStyle name="Normal 7 3 2 3 4 2" xfId="5827"/>
    <cellStyle name="Normal 7 3 2 3 5" xfId="5828"/>
    <cellStyle name="Normal 7 3 2 4" xfId="5829"/>
    <cellStyle name="Normal 7 3 2 4 2" xfId="5830"/>
    <cellStyle name="Normal 7 3 2 4 2 2" xfId="5831"/>
    <cellStyle name="Normal 7 3 2 4 3" xfId="5832"/>
    <cellStyle name="Normal 7 3 2 5" xfId="5833"/>
    <cellStyle name="Normal 7 3 2 5 2" xfId="5834"/>
    <cellStyle name="Normal 7 3 2 6" xfId="5835"/>
    <cellStyle name="Normal 7 3 2 6 2" xfId="5836"/>
    <cellStyle name="Normal 7 3 2 7" xfId="5837"/>
    <cellStyle name="Normal 7 3 2 7 2" xfId="5838"/>
    <cellStyle name="Normal 7 3 2 8" xfId="5839"/>
    <cellStyle name="Normal 7 3 3" xfId="5840"/>
    <cellStyle name="Normal 7 3 3 2" xfId="5841"/>
    <cellStyle name="Normal 7 3 3 2 2" xfId="5842"/>
    <cellStyle name="Normal 7 3 3 2 2 2" xfId="5843"/>
    <cellStyle name="Normal 7 3 3 2 2 2 2" xfId="5844"/>
    <cellStyle name="Normal 7 3 3 2 2 3" xfId="5845"/>
    <cellStyle name="Normal 7 3 3 2 3" xfId="5846"/>
    <cellStyle name="Normal 7 3 3 2 3 2" xfId="5847"/>
    <cellStyle name="Normal 7 3 3 2 4" xfId="5848"/>
    <cellStyle name="Normal 7 3 3 2 4 2" xfId="5849"/>
    <cellStyle name="Normal 7 3 3 2 5" xfId="5850"/>
    <cellStyle name="Normal 7 3 3 3" xfId="5851"/>
    <cellStyle name="Normal 7 3 3 3 2" xfId="5852"/>
    <cellStyle name="Normal 7 3 3 3 2 2" xfId="5853"/>
    <cellStyle name="Normal 7 3 3 3 3" xfId="5854"/>
    <cellStyle name="Normal 7 3 3 4" xfId="5855"/>
    <cellStyle name="Normal 7 3 3 4 2" xfId="5856"/>
    <cellStyle name="Normal 7 3 3 5" xfId="5857"/>
    <cellStyle name="Normal 7 3 3 5 2" xfId="5858"/>
    <cellStyle name="Normal 7 3 3 6" xfId="5859"/>
    <cellStyle name="Normal 7 3 3 6 2" xfId="5860"/>
    <cellStyle name="Normal 7 3 3 7" xfId="5861"/>
    <cellStyle name="Normal 7 3 4" xfId="5862"/>
    <cellStyle name="Normal 7 3 4 2" xfId="5863"/>
    <cellStyle name="Normal 7 3 4 2 2" xfId="5864"/>
    <cellStyle name="Normal 7 3 4 2 2 2" xfId="5865"/>
    <cellStyle name="Normal 7 3 4 2 3" xfId="5866"/>
    <cellStyle name="Normal 7 3 4 3" xfId="5867"/>
    <cellStyle name="Normal 7 3 4 3 2" xfId="5868"/>
    <cellStyle name="Normal 7 3 4 4" xfId="5869"/>
    <cellStyle name="Normal 7 3 4 4 2" xfId="5870"/>
    <cellStyle name="Normal 7 3 4 5" xfId="5871"/>
    <cellStyle name="Normal 7 3 5" xfId="5872"/>
    <cellStyle name="Normal 7 3 5 2" xfId="5873"/>
    <cellStyle name="Normal 7 3 5 2 2" xfId="5874"/>
    <cellStyle name="Normal 7 3 5 3" xfId="5875"/>
    <cellStyle name="Normal 7 3 6" xfId="5876"/>
    <cellStyle name="Normal 7 3 6 2" xfId="5877"/>
    <cellStyle name="Normal 7 3 7" xfId="5878"/>
    <cellStyle name="Normal 7 3 7 2" xfId="5879"/>
    <cellStyle name="Normal 7 3 8" xfId="5880"/>
    <cellStyle name="Normal 7 3 8 2" xfId="5881"/>
    <cellStyle name="Normal 7 3 9" xfId="5882"/>
    <cellStyle name="Normal 7 4" xfId="5883"/>
    <cellStyle name="Normal 7 4 2" xfId="5884"/>
    <cellStyle name="Normal 7 5" xfId="5885"/>
    <cellStyle name="Normal 7 6" xfId="5886"/>
    <cellStyle name="Normal 7 6 2" xfId="5887"/>
    <cellStyle name="Normal 70" xfId="5888"/>
    <cellStyle name="Normal 70 2" xfId="5889"/>
    <cellStyle name="Normal 71" xfId="5890"/>
    <cellStyle name="Normal 71 2" xfId="5891"/>
    <cellStyle name="Normal 72" xfId="5892"/>
    <cellStyle name="Normal 72 2" xfId="5893"/>
    <cellStyle name="Normal 73" xfId="5894"/>
    <cellStyle name="Normal 73 2" xfId="5895"/>
    <cellStyle name="Normal 74" xfId="5896"/>
    <cellStyle name="Normal 74 2" xfId="5897"/>
    <cellStyle name="Normal 75" xfId="5898"/>
    <cellStyle name="Normal 75 2" xfId="5899"/>
    <cellStyle name="Normal 76" xfId="5900"/>
    <cellStyle name="Normal 76 2" xfId="5901"/>
    <cellStyle name="Normal 77" xfId="5902"/>
    <cellStyle name="Normal 77 2" xfId="5903"/>
    <cellStyle name="Normal 78" xfId="5904"/>
    <cellStyle name="Normal 78 2" xfId="5905"/>
    <cellStyle name="Normal 79" xfId="5906"/>
    <cellStyle name="Normal 79 2" xfId="5907"/>
    <cellStyle name="Normal 8" xfId="5908"/>
    <cellStyle name="Normal 8 2" xfId="5909"/>
    <cellStyle name="Normal 8 3" xfId="5910"/>
    <cellStyle name="Normal 8 3 2" xfId="5911"/>
    <cellStyle name="Normal 8 4" xfId="5912"/>
    <cellStyle name="Normal 8 5" xfId="5913"/>
    <cellStyle name="Normal 8 5 2" xfId="5914"/>
    <cellStyle name="Normal 80" xfId="5915"/>
    <cellStyle name="Normal 80 2" xfId="5916"/>
    <cellStyle name="Normal 81" xfId="5917"/>
    <cellStyle name="Normal 81 2" xfId="5918"/>
    <cellStyle name="Normal 82" xfId="5919"/>
    <cellStyle name="Normal 82 2" xfId="5920"/>
    <cellStyle name="Normal 83" xfId="5921"/>
    <cellStyle name="Normal 83 2" xfId="5922"/>
    <cellStyle name="Normal 84" xfId="5923"/>
    <cellStyle name="Normal 84 2" xfId="5924"/>
    <cellStyle name="Normal 85" xfId="5925"/>
    <cellStyle name="Normal 85 2" xfId="5926"/>
    <cellStyle name="Normal 86" xfId="5927"/>
    <cellStyle name="Normal 86 2" xfId="5928"/>
    <cellStyle name="Normal 87" xfId="5929"/>
    <cellStyle name="Normal 87 2" xfId="5930"/>
    <cellStyle name="Normal 87 3" xfId="5931"/>
    <cellStyle name="Normal 87 3 2" xfId="5932"/>
    <cellStyle name="Normal 88" xfId="5933"/>
    <cellStyle name="Normal 88 2" xfId="5934"/>
    <cellStyle name="Normal 88 3" xfId="5935"/>
    <cellStyle name="Normal 88 3 2" xfId="5936"/>
    <cellStyle name="Normal 89" xfId="5937"/>
    <cellStyle name="Normal 89 2" xfId="5938"/>
    <cellStyle name="Normal 89 3" xfId="5939"/>
    <cellStyle name="Normal 89 3 2" xfId="5940"/>
    <cellStyle name="Normal 9" xfId="5941"/>
    <cellStyle name="Normal 90" xfId="5942"/>
    <cellStyle name="Normal 90 2" xfId="5943"/>
    <cellStyle name="Normal 90 3" xfId="5944"/>
    <cellStyle name="Normal 90 3 2" xfId="5945"/>
    <cellStyle name="Normal 91" xfId="5946"/>
    <cellStyle name="Normal 91 2" xfId="5947"/>
    <cellStyle name="Normal 92" xfId="5948"/>
    <cellStyle name="Normal 92 2" xfId="5949"/>
    <cellStyle name="Normal 93" xfId="5950"/>
    <cellStyle name="Normal 93 2" xfId="5951"/>
    <cellStyle name="Normal 94" xfId="5952"/>
    <cellStyle name="Normal 94 2" xfId="5953"/>
    <cellStyle name="Normal 95" xfId="5954"/>
    <cellStyle name="Normal 95 2" xfId="5955"/>
    <cellStyle name="Normal 96" xfId="5956"/>
    <cellStyle name="Normal 96 2" xfId="5957"/>
    <cellStyle name="Normal 97" xfId="5958"/>
    <cellStyle name="Normal 97 2" xfId="5959"/>
    <cellStyle name="Normal 98" xfId="5960"/>
    <cellStyle name="Normal 98 2" xfId="5961"/>
    <cellStyle name="Normal 99" xfId="5962"/>
    <cellStyle name="Normal 99 2" xfId="5963"/>
    <cellStyle name="Normal_CB Investor Report v1_00" xfId="7"/>
    <cellStyle name="Note 10" xfId="5964"/>
    <cellStyle name="Note 11" xfId="5965"/>
    <cellStyle name="Note 12" xfId="5966"/>
    <cellStyle name="Note 13" xfId="5967"/>
    <cellStyle name="Note 14" xfId="5968"/>
    <cellStyle name="Note 15" xfId="5969"/>
    <cellStyle name="Note 16" xfId="5970"/>
    <cellStyle name="Note 17" xfId="5971"/>
    <cellStyle name="Note 18" xfId="5972"/>
    <cellStyle name="Note 19" xfId="5973"/>
    <cellStyle name="Note 2" xfId="5974"/>
    <cellStyle name="Note 2 2" xfId="5975"/>
    <cellStyle name="Note 2 2 2" xfId="5976"/>
    <cellStyle name="Note 2 3" xfId="5977"/>
    <cellStyle name="Note 2 3 2" xfId="5978"/>
    <cellStyle name="Note 20" xfId="5979"/>
    <cellStyle name="Note 21" xfId="5980"/>
    <cellStyle name="Note 22" xfId="5981"/>
    <cellStyle name="Note 23" xfId="5982"/>
    <cellStyle name="Note 24" xfId="5983"/>
    <cellStyle name="Note 25" xfId="5984"/>
    <cellStyle name="Note 26" xfId="5985"/>
    <cellStyle name="Note 27" xfId="5986"/>
    <cellStyle name="Note 28" xfId="5987"/>
    <cellStyle name="Note 29" xfId="5988"/>
    <cellStyle name="Note 3" xfId="5989"/>
    <cellStyle name="Note 30" xfId="5990"/>
    <cellStyle name="Note 31" xfId="5991"/>
    <cellStyle name="Note 32" xfId="5992"/>
    <cellStyle name="Note 33" xfId="5993"/>
    <cellStyle name="Note 34" xfId="5994"/>
    <cellStyle name="Note 35" xfId="5995"/>
    <cellStyle name="Note 36" xfId="5996"/>
    <cellStyle name="Note 37" xfId="5997"/>
    <cellStyle name="Note 38" xfId="5998"/>
    <cellStyle name="Note 39" xfId="5999"/>
    <cellStyle name="Note 4" xfId="6000"/>
    <cellStyle name="Note 40" xfId="6001"/>
    <cellStyle name="Note 41" xfId="6002"/>
    <cellStyle name="Note 41 2" xfId="6003"/>
    <cellStyle name="Note 42" xfId="6004"/>
    <cellStyle name="Note 42 2" xfId="6005"/>
    <cellStyle name="Note 43" xfId="6006"/>
    <cellStyle name="Note 43 2" xfId="6007"/>
    <cellStyle name="Note 5" xfId="6008"/>
    <cellStyle name="Note 6" xfId="6009"/>
    <cellStyle name="Note 7" xfId="6010"/>
    <cellStyle name="Note 8" xfId="6011"/>
    <cellStyle name="Note 9" xfId="6012"/>
    <cellStyle name="NumberFormat" xfId="6013"/>
    <cellStyle name="NumberFormat 10" xfId="6014"/>
    <cellStyle name="NumberFormat 10 2" xfId="6015"/>
    <cellStyle name="NumberFormat 11" xfId="6016"/>
    <cellStyle name="NumberFormat 11 2" xfId="6017"/>
    <cellStyle name="NumberFormat 12" xfId="6018"/>
    <cellStyle name="NumberFormat 12 2" xfId="6019"/>
    <cellStyle name="NumberFormat 13" xfId="6020"/>
    <cellStyle name="NumberFormat 13 2" xfId="6021"/>
    <cellStyle name="NumberFormat 14" xfId="6022"/>
    <cellStyle name="NumberFormat 14 2" xfId="6023"/>
    <cellStyle name="NumberFormat 15" xfId="6024"/>
    <cellStyle name="NumberFormat 15 2" xfId="6025"/>
    <cellStyle name="NumberFormat 16" xfId="6026"/>
    <cellStyle name="NumberFormat 16 2" xfId="6027"/>
    <cellStyle name="NumberFormat 17" xfId="6028"/>
    <cellStyle name="NumberFormat 17 2" xfId="6029"/>
    <cellStyle name="NumberFormat 18" xfId="6030"/>
    <cellStyle name="NumberFormat 18 2" xfId="6031"/>
    <cellStyle name="NumberFormat 19" xfId="6032"/>
    <cellStyle name="NumberFormat 19 2" xfId="6033"/>
    <cellStyle name="NumberFormat 2" xfId="6034"/>
    <cellStyle name="NumberFormat 2 2" xfId="6035"/>
    <cellStyle name="NumberFormat 20" xfId="6036"/>
    <cellStyle name="NumberFormat 20 2" xfId="6037"/>
    <cellStyle name="NumberFormat 21" xfId="6038"/>
    <cellStyle name="NumberFormat 21 2" xfId="6039"/>
    <cellStyle name="NumberFormat 22" xfId="6040"/>
    <cellStyle name="NumberFormat 22 2" xfId="6041"/>
    <cellStyle name="NumberFormat 23" xfId="6042"/>
    <cellStyle name="NumberFormat 23 2" xfId="6043"/>
    <cellStyle name="NumberFormat 24" xfId="6044"/>
    <cellStyle name="NumberFormat 24 2" xfId="6045"/>
    <cellStyle name="NumberFormat 25" xfId="6046"/>
    <cellStyle name="NumberFormat 25 2" xfId="6047"/>
    <cellStyle name="NumberFormat 26" xfId="6048"/>
    <cellStyle name="NumberFormat 26 2" xfId="6049"/>
    <cellStyle name="NumberFormat 27" xfId="6050"/>
    <cellStyle name="NumberFormat 27 2" xfId="6051"/>
    <cellStyle name="NumberFormat 28" xfId="6052"/>
    <cellStyle name="NumberFormat 28 2" xfId="6053"/>
    <cellStyle name="NumberFormat 29" xfId="6054"/>
    <cellStyle name="NumberFormat 29 2" xfId="6055"/>
    <cellStyle name="NumberFormat 3" xfId="6056"/>
    <cellStyle name="NumberFormat 3 2" xfId="6057"/>
    <cellStyle name="NumberFormat 30" xfId="6058"/>
    <cellStyle name="NumberFormat 4" xfId="6059"/>
    <cellStyle name="NumberFormat 4 2" xfId="6060"/>
    <cellStyle name="NumberFormat 5" xfId="6061"/>
    <cellStyle name="NumberFormat 5 2" xfId="6062"/>
    <cellStyle name="NumberFormat 6" xfId="6063"/>
    <cellStyle name="NumberFormat 6 2" xfId="6064"/>
    <cellStyle name="NumberFormat 7" xfId="6065"/>
    <cellStyle name="NumberFormat 7 2" xfId="6066"/>
    <cellStyle name="NumberFormat 8" xfId="6067"/>
    <cellStyle name="NumberFormat 8 2" xfId="6068"/>
    <cellStyle name="NumberFormat 9" xfId="6069"/>
    <cellStyle name="NumberFormat 9 2" xfId="6070"/>
    <cellStyle name="Output 10" xfId="6071"/>
    <cellStyle name="Output 11" xfId="6072"/>
    <cellStyle name="Output 12" xfId="6073"/>
    <cellStyle name="Output 13" xfId="6074"/>
    <cellStyle name="Output 14" xfId="6075"/>
    <cellStyle name="Output 15" xfId="6076"/>
    <cellStyle name="Output 16" xfId="6077"/>
    <cellStyle name="Output 17" xfId="6078"/>
    <cellStyle name="Output 18" xfId="6079"/>
    <cellStyle name="Output 19" xfId="6080"/>
    <cellStyle name="Output 2" xfId="6081"/>
    <cellStyle name="Output 20" xfId="6082"/>
    <cellStyle name="Output 21" xfId="6083"/>
    <cellStyle name="Output 22" xfId="6084"/>
    <cellStyle name="Output 23" xfId="6085"/>
    <cellStyle name="Output 24" xfId="6086"/>
    <cellStyle name="Output 25" xfId="6087"/>
    <cellStyle name="Output 26" xfId="6088"/>
    <cellStyle name="Output 27" xfId="6089"/>
    <cellStyle name="Output 28" xfId="6090"/>
    <cellStyle name="Output 29" xfId="6091"/>
    <cellStyle name="Output 3" xfId="6092"/>
    <cellStyle name="Output 30" xfId="6093"/>
    <cellStyle name="Output 31" xfId="6094"/>
    <cellStyle name="Output 32" xfId="6095"/>
    <cellStyle name="Output 33" xfId="6096"/>
    <cellStyle name="Output 34" xfId="6097"/>
    <cellStyle name="Output 35" xfId="6098"/>
    <cellStyle name="Output 36" xfId="6099"/>
    <cellStyle name="Output 37" xfId="6100"/>
    <cellStyle name="Output 38" xfId="6101"/>
    <cellStyle name="Output 39" xfId="6102"/>
    <cellStyle name="Output 4" xfId="6103"/>
    <cellStyle name="Output 40" xfId="6104"/>
    <cellStyle name="Output 41" xfId="6105"/>
    <cellStyle name="Output 42" xfId="6106"/>
    <cellStyle name="Output 43" xfId="6107"/>
    <cellStyle name="Output 5" xfId="6108"/>
    <cellStyle name="Output 6" xfId="6109"/>
    <cellStyle name="Output 7" xfId="6110"/>
    <cellStyle name="Output 8" xfId="6111"/>
    <cellStyle name="Output 9" xfId="6112"/>
    <cellStyle name="Output Amounts" xfId="6113"/>
    <cellStyle name="Output Column Headings" xfId="6114"/>
    <cellStyle name="Output Line Items" xfId="6115"/>
    <cellStyle name="Output Report Heading" xfId="6116"/>
    <cellStyle name="Output Report Title" xfId="6117"/>
    <cellStyle name="Page Number" xfId="6118"/>
    <cellStyle name="PB Table Heading" xfId="6119"/>
    <cellStyle name="PB Table Highlight1" xfId="6120"/>
    <cellStyle name="PB Table Highlight2" xfId="6121"/>
    <cellStyle name="PB Table Highlight2 10" xfId="6122"/>
    <cellStyle name="PB Table Highlight2 11" xfId="6123"/>
    <cellStyle name="PB Table Highlight2 12" xfId="6124"/>
    <cellStyle name="PB Table Highlight2 13" xfId="6125"/>
    <cellStyle name="PB Table Highlight2 14" xfId="6126"/>
    <cellStyle name="PB Table Highlight2 15" xfId="6127"/>
    <cellStyle name="PB Table Highlight2 16" xfId="6128"/>
    <cellStyle name="PB Table Highlight2 17" xfId="6129"/>
    <cellStyle name="PB Table Highlight2 18" xfId="6130"/>
    <cellStyle name="PB Table Highlight2 19" xfId="6131"/>
    <cellStyle name="PB Table Highlight2 2" xfId="6132"/>
    <cellStyle name="PB Table Highlight2 20" xfId="6133"/>
    <cellStyle name="PB Table Highlight2 21" xfId="6134"/>
    <cellStyle name="PB Table Highlight2 22" xfId="6135"/>
    <cellStyle name="PB Table Highlight2 23" xfId="6136"/>
    <cellStyle name="PB Table Highlight2 24" xfId="6137"/>
    <cellStyle name="PB Table Highlight2 25" xfId="6138"/>
    <cellStyle name="PB Table Highlight2 26" xfId="6139"/>
    <cellStyle name="PB Table Highlight2 27" xfId="6140"/>
    <cellStyle name="PB Table Highlight2 28" xfId="6141"/>
    <cellStyle name="PB Table Highlight2 29" xfId="6142"/>
    <cellStyle name="PB Table Highlight2 3" xfId="6143"/>
    <cellStyle name="PB Table Highlight2 4" xfId="6144"/>
    <cellStyle name="PB Table Highlight2 5" xfId="6145"/>
    <cellStyle name="PB Table Highlight2 6" xfId="6146"/>
    <cellStyle name="PB Table Highlight2 7" xfId="6147"/>
    <cellStyle name="PB Table Highlight2 8" xfId="6148"/>
    <cellStyle name="PB Table Highlight2 9" xfId="6149"/>
    <cellStyle name="PB Table Highlight3" xfId="6150"/>
    <cellStyle name="PB Table Highlight3 10" xfId="6151"/>
    <cellStyle name="PB Table Highlight3 11" xfId="6152"/>
    <cellStyle name="PB Table Highlight3 12" xfId="6153"/>
    <cellStyle name="PB Table Highlight3 13" xfId="6154"/>
    <cellStyle name="PB Table Highlight3 14" xfId="6155"/>
    <cellStyle name="PB Table Highlight3 15" xfId="6156"/>
    <cellStyle name="PB Table Highlight3 16" xfId="6157"/>
    <cellStyle name="PB Table Highlight3 17" xfId="6158"/>
    <cellStyle name="PB Table Highlight3 18" xfId="6159"/>
    <cellStyle name="PB Table Highlight3 19" xfId="6160"/>
    <cellStyle name="PB Table Highlight3 2" xfId="6161"/>
    <cellStyle name="PB Table Highlight3 20" xfId="6162"/>
    <cellStyle name="PB Table Highlight3 21" xfId="6163"/>
    <cellStyle name="PB Table Highlight3 22" xfId="6164"/>
    <cellStyle name="PB Table Highlight3 23" xfId="6165"/>
    <cellStyle name="PB Table Highlight3 24" xfId="6166"/>
    <cellStyle name="PB Table Highlight3 25" xfId="6167"/>
    <cellStyle name="PB Table Highlight3 26" xfId="6168"/>
    <cellStyle name="PB Table Highlight3 27" xfId="6169"/>
    <cellStyle name="PB Table Highlight3 28" xfId="6170"/>
    <cellStyle name="PB Table Highlight3 29" xfId="6171"/>
    <cellStyle name="PB Table Highlight3 3" xfId="6172"/>
    <cellStyle name="PB Table Highlight3 4" xfId="6173"/>
    <cellStyle name="PB Table Highlight3 5" xfId="6174"/>
    <cellStyle name="PB Table Highlight3 6" xfId="6175"/>
    <cellStyle name="PB Table Highlight3 7" xfId="6176"/>
    <cellStyle name="PB Table Highlight3 8" xfId="6177"/>
    <cellStyle name="PB Table Highlight3 9" xfId="6178"/>
    <cellStyle name="PB Table Standard Row" xfId="6179"/>
    <cellStyle name="PB Table Subtotal Row" xfId="6180"/>
    <cellStyle name="PB Table Total Row" xfId="6181"/>
    <cellStyle name="Percent" xfId="2" builtinId="5"/>
    <cellStyle name="Percent (0.00)" xfId="6182"/>
    <cellStyle name="Percent (0.00) 10" xfId="6183"/>
    <cellStyle name="Percent (0.00) 11" xfId="6184"/>
    <cellStyle name="Percent (0.00) 12" xfId="6185"/>
    <cellStyle name="Percent (0.00) 13" xfId="6186"/>
    <cellStyle name="Percent (0.00) 14" xfId="6187"/>
    <cellStyle name="Percent (0.00) 15" xfId="6188"/>
    <cellStyle name="Percent (0.00) 16" xfId="6189"/>
    <cellStyle name="Percent (0.00) 17" xfId="6190"/>
    <cellStyle name="Percent (0.00) 18" xfId="6191"/>
    <cellStyle name="Percent (0.00) 19" xfId="6192"/>
    <cellStyle name="Percent (0.00) 2" xfId="6193"/>
    <cellStyle name="Percent (0.00) 20" xfId="6194"/>
    <cellStyle name="Percent (0.00) 21" xfId="6195"/>
    <cellStyle name="Percent (0.00) 22" xfId="6196"/>
    <cellStyle name="Percent (0.00) 23" xfId="6197"/>
    <cellStyle name="Percent (0.00) 24" xfId="6198"/>
    <cellStyle name="Percent (0.00) 25" xfId="6199"/>
    <cellStyle name="Percent (0.00) 26" xfId="6200"/>
    <cellStyle name="Percent (0.00) 27" xfId="6201"/>
    <cellStyle name="Percent (0.00) 28" xfId="6202"/>
    <cellStyle name="Percent (0.00) 29" xfId="6203"/>
    <cellStyle name="Percent (0.00) 3" xfId="6204"/>
    <cellStyle name="Percent (0.00) 4" xfId="6205"/>
    <cellStyle name="Percent (0.00) 5" xfId="6206"/>
    <cellStyle name="Percent (0.00) 6" xfId="6207"/>
    <cellStyle name="Percent (0.00) 7" xfId="6208"/>
    <cellStyle name="Percent (0.00) 8" xfId="6209"/>
    <cellStyle name="Percent (0.00) 9" xfId="6210"/>
    <cellStyle name="Percent [0]" xfId="6211"/>
    <cellStyle name="Percent [0] 10" xfId="6212"/>
    <cellStyle name="Percent [0] 10 2" xfId="6213"/>
    <cellStyle name="Percent [0] 11" xfId="6214"/>
    <cellStyle name="Percent [0] 11 2" xfId="6215"/>
    <cellStyle name="Percent [0] 12" xfId="6216"/>
    <cellStyle name="Percent [0] 12 2" xfId="6217"/>
    <cellStyle name="Percent [0] 13" xfId="6218"/>
    <cellStyle name="Percent [0] 13 2" xfId="6219"/>
    <cellStyle name="Percent [0] 14" xfId="6220"/>
    <cellStyle name="Percent [0] 14 2" xfId="6221"/>
    <cellStyle name="Percent [0] 15" xfId="6222"/>
    <cellStyle name="Percent [0] 15 2" xfId="6223"/>
    <cellStyle name="Percent [0] 16" xfId="6224"/>
    <cellStyle name="Percent [0] 16 2" xfId="6225"/>
    <cellStyle name="Percent [0] 17" xfId="6226"/>
    <cellStyle name="Percent [0] 17 2" xfId="6227"/>
    <cellStyle name="Percent [0] 18" xfId="6228"/>
    <cellStyle name="Percent [0] 18 2" xfId="6229"/>
    <cellStyle name="Percent [0] 19" xfId="6230"/>
    <cellStyle name="Percent [0] 19 2" xfId="6231"/>
    <cellStyle name="Percent [0] 2" xfId="6232"/>
    <cellStyle name="Percent [0] 2 2" xfId="6233"/>
    <cellStyle name="Percent [0] 20" xfId="6234"/>
    <cellStyle name="Percent [0] 20 2" xfId="6235"/>
    <cellStyle name="Percent [0] 21" xfId="6236"/>
    <cellStyle name="Percent [0] 21 2" xfId="6237"/>
    <cellStyle name="Percent [0] 22" xfId="6238"/>
    <cellStyle name="Percent [0] 22 2" xfId="6239"/>
    <cellStyle name="Percent [0] 23" xfId="6240"/>
    <cellStyle name="Percent [0] 23 2" xfId="6241"/>
    <cellStyle name="Percent [0] 24" xfId="6242"/>
    <cellStyle name="Percent [0] 24 2" xfId="6243"/>
    <cellStyle name="Percent [0] 25" xfId="6244"/>
    <cellStyle name="Percent [0] 25 2" xfId="6245"/>
    <cellStyle name="Percent [0] 26" xfId="6246"/>
    <cellStyle name="Percent [0] 26 2" xfId="6247"/>
    <cellStyle name="Percent [0] 27" xfId="6248"/>
    <cellStyle name="Percent [0] 27 2" xfId="6249"/>
    <cellStyle name="Percent [0] 28" xfId="6250"/>
    <cellStyle name="Percent [0] 28 2" xfId="6251"/>
    <cellStyle name="Percent [0] 29" xfId="6252"/>
    <cellStyle name="Percent [0] 29 2" xfId="6253"/>
    <cellStyle name="Percent [0] 3" xfId="6254"/>
    <cellStyle name="Percent [0] 3 2" xfId="6255"/>
    <cellStyle name="Percent [0] 30" xfId="6256"/>
    <cellStyle name="Percent [0] 4" xfId="6257"/>
    <cellStyle name="Percent [0] 4 2" xfId="6258"/>
    <cellStyle name="Percent [0] 5" xfId="6259"/>
    <cellStyle name="Percent [0] 5 2" xfId="6260"/>
    <cellStyle name="Percent [0] 6" xfId="6261"/>
    <cellStyle name="Percent [0] 6 2" xfId="6262"/>
    <cellStyle name="Percent [0] 7" xfId="6263"/>
    <cellStyle name="Percent [0] 7 2" xfId="6264"/>
    <cellStyle name="Percent [0] 8" xfId="6265"/>
    <cellStyle name="Percent [0] 8 2" xfId="6266"/>
    <cellStyle name="Percent [0] 9" xfId="6267"/>
    <cellStyle name="Percent [0] 9 2" xfId="6268"/>
    <cellStyle name="Percent [00]" xfId="6269"/>
    <cellStyle name="Percent [00] 10" xfId="6270"/>
    <cellStyle name="Percent [00] 11" xfId="6271"/>
    <cellStyle name="Percent [00] 12" xfId="6272"/>
    <cellStyle name="Percent [00] 13" xfId="6273"/>
    <cellStyle name="Percent [00] 14" xfId="6274"/>
    <cellStyle name="Percent [00] 15" xfId="6275"/>
    <cellStyle name="Percent [00] 16" xfId="6276"/>
    <cellStyle name="Percent [00] 17" xfId="6277"/>
    <cellStyle name="Percent [00] 18" xfId="6278"/>
    <cellStyle name="Percent [00] 19" xfId="6279"/>
    <cellStyle name="Percent [00] 2" xfId="6280"/>
    <cellStyle name="Percent [00] 20" xfId="6281"/>
    <cellStyle name="Percent [00] 21" xfId="6282"/>
    <cellStyle name="Percent [00] 22" xfId="6283"/>
    <cellStyle name="Percent [00] 23" xfId="6284"/>
    <cellStyle name="Percent [00] 24" xfId="6285"/>
    <cellStyle name="Percent [00] 25" xfId="6286"/>
    <cellStyle name="Percent [00] 26" xfId="6287"/>
    <cellStyle name="Percent [00] 27" xfId="6288"/>
    <cellStyle name="Percent [00] 28" xfId="6289"/>
    <cellStyle name="Percent [00] 29" xfId="6290"/>
    <cellStyle name="Percent [00] 3" xfId="6291"/>
    <cellStyle name="Percent [00] 4" xfId="6292"/>
    <cellStyle name="Percent [00] 5" xfId="6293"/>
    <cellStyle name="Percent [00] 6" xfId="6294"/>
    <cellStyle name="Percent [00] 7" xfId="6295"/>
    <cellStyle name="Percent [00] 8" xfId="6296"/>
    <cellStyle name="Percent [00] 9" xfId="6297"/>
    <cellStyle name="Percent 10" xfId="6298"/>
    <cellStyle name="Percent 10 2" xfId="6"/>
    <cellStyle name="Percent 11" xfId="6299"/>
    <cellStyle name="Percent 11 2" xfId="6300"/>
    <cellStyle name="Percent 12" xfId="6301"/>
    <cellStyle name="Percent 12 2" xfId="6302"/>
    <cellStyle name="Percent 13" xfId="6303"/>
    <cellStyle name="Percent 13 2" xfId="6304"/>
    <cellStyle name="Percent 13 3" xfId="6305"/>
    <cellStyle name="Percent 14" xfId="6306"/>
    <cellStyle name="Percent 14 2" xfId="6307"/>
    <cellStyle name="Percent 15" xfId="6308"/>
    <cellStyle name="Percent 15 2" xfId="6309"/>
    <cellStyle name="Percent 15 2 2" xfId="6310"/>
    <cellStyle name="Percent 15 3" xfId="6311"/>
    <cellStyle name="Percent 16" xfId="6312"/>
    <cellStyle name="Percent 16 2" xfId="6313"/>
    <cellStyle name="Percent 16 2 2" xfId="6314"/>
    <cellStyle name="Percent 16 3" xfId="6315"/>
    <cellStyle name="Percent 17" xfId="6316"/>
    <cellStyle name="Percent 17 2" xfId="6317"/>
    <cellStyle name="Percent 18" xfId="6318"/>
    <cellStyle name="Percent 18 2" xfId="6319"/>
    <cellStyle name="Percent 19" xfId="6320"/>
    <cellStyle name="Percent 19 2" xfId="6321"/>
    <cellStyle name="Percent 19 2 2" xfId="6322"/>
    <cellStyle name="Percent 19 3" xfId="6323"/>
    <cellStyle name="Percent 2" xfId="6324"/>
    <cellStyle name="Percent 2 2" xfId="6325"/>
    <cellStyle name="Percent 2 2 2" xfId="6326"/>
    <cellStyle name="Percent 20" xfId="6327"/>
    <cellStyle name="Percent 20 2" xfId="6328"/>
    <cellStyle name="Percent 20 2 2" xfId="6329"/>
    <cellStyle name="Percent 20 3" xfId="6330"/>
    <cellStyle name="Percent 21" xfId="6331"/>
    <cellStyle name="Percent 21 2" xfId="6332"/>
    <cellStyle name="Percent 21 2 2" xfId="6333"/>
    <cellStyle name="Percent 21 3" xfId="6334"/>
    <cellStyle name="Percent 22" xfId="6335"/>
    <cellStyle name="Percent 22 2" xfId="6336"/>
    <cellStyle name="Percent 22 2 2" xfId="6337"/>
    <cellStyle name="Percent 22 3" xfId="6338"/>
    <cellStyle name="Percent 23" xfId="6339"/>
    <cellStyle name="Percent 23 2" xfId="6340"/>
    <cellStyle name="Percent 23 2 2" xfId="6341"/>
    <cellStyle name="Percent 23 3" xfId="6342"/>
    <cellStyle name="Percent 24" xfId="6343"/>
    <cellStyle name="Percent 24 2" xfId="6344"/>
    <cellStyle name="Percent 24 2 2" xfId="6345"/>
    <cellStyle name="Percent 24 3" xfId="6346"/>
    <cellStyle name="Percent 25" xfId="6347"/>
    <cellStyle name="Percent 25 2" xfId="6348"/>
    <cellStyle name="Percent 25 2 2" xfId="6349"/>
    <cellStyle name="Percent 25 3" xfId="6350"/>
    <cellStyle name="Percent 26" xfId="6351"/>
    <cellStyle name="Percent 26 2" xfId="6352"/>
    <cellStyle name="Percent 26 2 2" xfId="6353"/>
    <cellStyle name="Percent 26 3" xfId="6354"/>
    <cellStyle name="Percent 27" xfId="6355"/>
    <cellStyle name="Percent 27 2" xfId="6356"/>
    <cellStyle name="Percent 27 2 2" xfId="6357"/>
    <cellStyle name="Percent 27 3" xfId="6358"/>
    <cellStyle name="Percent 28" xfId="6359"/>
    <cellStyle name="Percent 28 2" xfId="6360"/>
    <cellStyle name="Percent 28 2 2" xfId="6361"/>
    <cellStyle name="Percent 28 3" xfId="6362"/>
    <cellStyle name="Percent 29" xfId="6363"/>
    <cellStyle name="Percent 29 2" xfId="6364"/>
    <cellStyle name="Percent 29 2 2" xfId="6365"/>
    <cellStyle name="Percent 29 3" xfId="6366"/>
    <cellStyle name="Percent 3" xfId="6367"/>
    <cellStyle name="Percent 3 2" xfId="6368"/>
    <cellStyle name="Percent 3 3" xfId="6369"/>
    <cellStyle name="Percent 3 3 2" xfId="6370"/>
    <cellStyle name="Percent 3 4" xfId="6371"/>
    <cellStyle name="Percent 30" xfId="6372"/>
    <cellStyle name="Percent 30 2" xfId="6373"/>
    <cellStyle name="Percent 30 2 2" xfId="6374"/>
    <cellStyle name="Percent 30 3" xfId="6375"/>
    <cellStyle name="Percent 31" xfId="6376"/>
    <cellStyle name="Percent 31 2" xfId="6377"/>
    <cellStyle name="Percent 31 2 2" xfId="6378"/>
    <cellStyle name="Percent 31 3" xfId="6379"/>
    <cellStyle name="Percent 32" xfId="6380"/>
    <cellStyle name="Percent 32 2" xfId="6381"/>
    <cellStyle name="Percent 32 2 2" xfId="6382"/>
    <cellStyle name="Percent 32 3" xfId="6383"/>
    <cellStyle name="Percent 33" xfId="6384"/>
    <cellStyle name="Percent 33 2" xfId="6385"/>
    <cellStyle name="Percent 33 2 2" xfId="6386"/>
    <cellStyle name="Percent 33 3" xfId="6387"/>
    <cellStyle name="Percent 34" xfId="6388"/>
    <cellStyle name="Percent 34 2" xfId="6389"/>
    <cellStyle name="Percent 34 2 2" xfId="6390"/>
    <cellStyle name="Percent 34 3" xfId="6391"/>
    <cellStyle name="Percent 35" xfId="6392"/>
    <cellStyle name="Percent 35 2" xfId="6393"/>
    <cellStyle name="Percent 35 2 2" xfId="6394"/>
    <cellStyle name="Percent 35 3" xfId="6395"/>
    <cellStyle name="Percent 36" xfId="6396"/>
    <cellStyle name="Percent 36 2" xfId="6397"/>
    <cellStyle name="Percent 36 2 2" xfId="6398"/>
    <cellStyle name="Percent 36 3" xfId="6399"/>
    <cellStyle name="Percent 37" xfId="6400"/>
    <cellStyle name="Percent 37 2" xfId="6401"/>
    <cellStyle name="Percent 37 2 2" xfId="6402"/>
    <cellStyle name="Percent 37 3" xfId="6403"/>
    <cellStyle name="Percent 38" xfId="6404"/>
    <cellStyle name="Percent 38 2" xfId="6405"/>
    <cellStyle name="Percent 38 2 2" xfId="6406"/>
    <cellStyle name="Percent 38 3" xfId="6407"/>
    <cellStyle name="Percent 39" xfId="6408"/>
    <cellStyle name="Percent 39 2" xfId="6409"/>
    <cellStyle name="Percent 39 2 2" xfId="6410"/>
    <cellStyle name="Percent 39 3" xfId="6411"/>
    <cellStyle name="Percent 4" xfId="6412"/>
    <cellStyle name="Percent 4 2" xfId="6413"/>
    <cellStyle name="Percent 40" xfId="6414"/>
    <cellStyle name="Percent 40 2" xfId="6415"/>
    <cellStyle name="Percent 40 2 2" xfId="6416"/>
    <cellStyle name="Percent 40 3" xfId="6417"/>
    <cellStyle name="Percent 41" xfId="6418"/>
    <cellStyle name="Percent 41 2" xfId="6419"/>
    <cellStyle name="Percent 41 2 2" xfId="6420"/>
    <cellStyle name="Percent 41 3" xfId="6421"/>
    <cellStyle name="Percent 42" xfId="6422"/>
    <cellStyle name="Percent 42 2" xfId="6423"/>
    <cellStyle name="Percent 42 2 2" xfId="6424"/>
    <cellStyle name="Percent 42 3" xfId="6425"/>
    <cellStyle name="Percent 43" xfId="6426"/>
    <cellStyle name="Percent 43 2" xfId="6427"/>
    <cellStyle name="Percent 43 2 2" xfId="6428"/>
    <cellStyle name="Percent 43 3" xfId="6429"/>
    <cellStyle name="Percent 44" xfId="6430"/>
    <cellStyle name="Percent 44 2" xfId="6431"/>
    <cellStyle name="Percent 44 2 2" xfId="6432"/>
    <cellStyle name="Percent 44 3" xfId="6433"/>
    <cellStyle name="Percent 45" xfId="6434"/>
    <cellStyle name="Percent 45 2" xfId="6435"/>
    <cellStyle name="Percent 45 2 2" xfId="6436"/>
    <cellStyle name="Percent 45 3" xfId="6437"/>
    <cellStyle name="Percent 46" xfId="6438"/>
    <cellStyle name="Percent 46 2" xfId="6439"/>
    <cellStyle name="Percent 46 2 2" xfId="6440"/>
    <cellStyle name="Percent 46 3" xfId="6441"/>
    <cellStyle name="Percent 47" xfId="6442"/>
    <cellStyle name="Percent 47 2" xfId="6443"/>
    <cellStyle name="Percent 47 2 2" xfId="6444"/>
    <cellStyle name="Percent 47 3" xfId="6445"/>
    <cellStyle name="Percent 48" xfId="6446"/>
    <cellStyle name="Percent 48 2" xfId="6447"/>
    <cellStyle name="Percent 48 2 2" xfId="6448"/>
    <cellStyle name="Percent 48 3" xfId="6449"/>
    <cellStyle name="Percent 49" xfId="6450"/>
    <cellStyle name="Percent 49 2" xfId="6451"/>
    <cellStyle name="Percent 49 2 2" xfId="6452"/>
    <cellStyle name="Percent 49 3" xfId="6453"/>
    <cellStyle name="Percent 5" xfId="6454"/>
    <cellStyle name="Percent 5 2" xfId="6455"/>
    <cellStyle name="Percent 5 4" xfId="6456"/>
    <cellStyle name="Percent 5 4 2" xfId="6457"/>
    <cellStyle name="Percent 5 5" xfId="6458"/>
    <cellStyle name="Percent 5 5 2" xfId="6459"/>
    <cellStyle name="Percent 50" xfId="6460"/>
    <cellStyle name="Percent 50 2" xfId="6461"/>
    <cellStyle name="Percent 50 2 2" xfId="6462"/>
    <cellStyle name="Percent 50 3" xfId="6463"/>
    <cellStyle name="Percent 51" xfId="6464"/>
    <cellStyle name="Percent 51 2" xfId="6465"/>
    <cellStyle name="Percent 51 2 2" xfId="6466"/>
    <cellStyle name="Percent 51 3" xfId="6467"/>
    <cellStyle name="Percent 52" xfId="6468"/>
    <cellStyle name="Percent 52 2" xfId="6469"/>
    <cellStyle name="Percent 53" xfId="6470"/>
    <cellStyle name="Percent 53 2" xfId="6471"/>
    <cellStyle name="Percent 53 2 2" xfId="6472"/>
    <cellStyle name="Percent 53 3" xfId="6473"/>
    <cellStyle name="Percent 54" xfId="6474"/>
    <cellStyle name="Percent 54 2" xfId="6475"/>
    <cellStyle name="Percent 54 2 2" xfId="6476"/>
    <cellStyle name="Percent 54 3" xfId="6477"/>
    <cellStyle name="Percent 55" xfId="6478"/>
    <cellStyle name="Percent 55 2" xfId="6479"/>
    <cellStyle name="Percent 56" xfId="6480"/>
    <cellStyle name="Percent 56 2" xfId="6481"/>
    <cellStyle name="Percent 57" xfId="6482"/>
    <cellStyle name="Percent 57 2" xfId="6483"/>
    <cellStyle name="Percent 58" xfId="6484"/>
    <cellStyle name="Percent 58 2" xfId="6485"/>
    <cellStyle name="Percent 59" xfId="6486"/>
    <cellStyle name="Percent 59 2" xfId="6487"/>
    <cellStyle name="Percent 6" xfId="6488"/>
    <cellStyle name="Percent 6 2" xfId="6489"/>
    <cellStyle name="Percent 6 3" xfId="6490"/>
    <cellStyle name="Percent 6 3 2" xfId="6491"/>
    <cellStyle name="Percent 6 4" xfId="6492"/>
    <cellStyle name="Percent 60" xfId="6493"/>
    <cellStyle name="Percent 60 2" xfId="6494"/>
    <cellStyle name="Percent 61" xfId="6495"/>
    <cellStyle name="Percent 61 2" xfId="6496"/>
    <cellStyle name="Percent 62" xfId="6497"/>
    <cellStyle name="Percent 62 2" xfId="6498"/>
    <cellStyle name="Percent 63" xfId="6499"/>
    <cellStyle name="Percent 63 2" xfId="6500"/>
    <cellStyle name="Percent 64" xfId="6501"/>
    <cellStyle name="Percent 64 2" xfId="6502"/>
    <cellStyle name="Percent 65" xfId="6503"/>
    <cellStyle name="Percent 65 2" xfId="6504"/>
    <cellStyle name="Percent 66" xfId="6505"/>
    <cellStyle name="Percent 66 2" xfId="6506"/>
    <cellStyle name="Percent 67" xfId="6507"/>
    <cellStyle name="Percent 67 2" xfId="6508"/>
    <cellStyle name="Percent 68" xfId="6509"/>
    <cellStyle name="Percent 68 2" xfId="6510"/>
    <cellStyle name="Percent 69" xfId="6511"/>
    <cellStyle name="Percent 69 2" xfId="6512"/>
    <cellStyle name="Percent 7" xfId="6513"/>
    <cellStyle name="Percent 7 2" xfId="6514"/>
    <cellStyle name="Percent 70" xfId="6515"/>
    <cellStyle name="Percent 70 2" xfId="6516"/>
    <cellStyle name="Percent 71" xfId="6517"/>
    <cellStyle name="Percent 71 2" xfId="6518"/>
    <cellStyle name="Percent 72" xfId="6519"/>
    <cellStyle name="Percent 72 2" xfId="6520"/>
    <cellStyle name="Percent 73" xfId="6521"/>
    <cellStyle name="Percent 73 2" xfId="6522"/>
    <cellStyle name="Percent 74" xfId="6523"/>
    <cellStyle name="Percent 74 2" xfId="6524"/>
    <cellStyle name="Percent 75" xfId="6525"/>
    <cellStyle name="Percent 75 2" xfId="6526"/>
    <cellStyle name="Percent 76" xfId="6527"/>
    <cellStyle name="Percent 76 2" xfId="6528"/>
    <cellStyle name="Percent 77" xfId="6529"/>
    <cellStyle name="Percent 77 2" xfId="6530"/>
    <cellStyle name="Percent 78" xfId="6531"/>
    <cellStyle name="Percent 78 2" xfId="6532"/>
    <cellStyle name="Percent 79" xfId="6533"/>
    <cellStyle name="Percent 79 2" xfId="6534"/>
    <cellStyle name="Percent 8" xfId="6535"/>
    <cellStyle name="Percent 8 2" xfId="6536"/>
    <cellStyle name="Percent 8 2 2" xfId="6537"/>
    <cellStyle name="Percent 8 3" xfId="6538"/>
    <cellStyle name="Percent 8 3 2" xfId="6539"/>
    <cellStyle name="Percent 8 3 2 2" xfId="6540"/>
    <cellStyle name="Percent 8 3 3" xfId="6541"/>
    <cellStyle name="Percent 8 4" xfId="6542"/>
    <cellStyle name="Percent 8 4 2" xfId="6543"/>
    <cellStyle name="Percent 8 5" xfId="6544"/>
    <cellStyle name="Percent 8 5 2" xfId="6545"/>
    <cellStyle name="Percent 80" xfId="6546"/>
    <cellStyle name="Percent 80 2" xfId="6547"/>
    <cellStyle name="Percent 81" xfId="6548"/>
    <cellStyle name="Percent 81 2" xfId="6549"/>
    <cellStyle name="Percent 82" xfId="6550"/>
    <cellStyle name="Percent 82 2" xfId="6551"/>
    <cellStyle name="Percent 83" xfId="6552"/>
    <cellStyle name="Percent 83 2" xfId="6553"/>
    <cellStyle name="Percent 84" xfId="6554"/>
    <cellStyle name="Percent 84 2" xfId="6555"/>
    <cellStyle name="Percent 85" xfId="6556"/>
    <cellStyle name="Percent 85 2" xfId="6557"/>
    <cellStyle name="Percent 86" xfId="6558"/>
    <cellStyle name="Percent 86 2" xfId="6559"/>
    <cellStyle name="Percent 87" xfId="6560"/>
    <cellStyle name="Percent 87 2" xfId="6561"/>
    <cellStyle name="Percent 88" xfId="6562"/>
    <cellStyle name="Percent 88 2" xfId="6563"/>
    <cellStyle name="Percent 89" xfId="6564"/>
    <cellStyle name="Percent 89 2" xfId="6565"/>
    <cellStyle name="Percent 9" xfId="6566"/>
    <cellStyle name="Percent 9 2" xfId="6567"/>
    <cellStyle name="Percent 90" xfId="6568"/>
    <cellStyle name="Percent 90 2" xfId="6569"/>
    <cellStyle name="Percent 91" xfId="6570"/>
    <cellStyle name="Percent 91 2" xfId="6571"/>
    <cellStyle name="Percent 92" xfId="6572"/>
    <cellStyle name="Percent 92 2" xfId="6573"/>
    <cellStyle name="Percent 93" xfId="6574"/>
    <cellStyle name="Percent 93 2" xfId="6575"/>
    <cellStyle name="Percent 94" xfId="6576"/>
    <cellStyle name="Percent 94 2" xfId="6577"/>
    <cellStyle name="Percent 95" xfId="6578"/>
    <cellStyle name="Percent 95 2" xfId="6579"/>
    <cellStyle name="Percent 96" xfId="6580"/>
    <cellStyle name="Percent 96 2" xfId="6581"/>
    <cellStyle name="Percent 97" xfId="6582"/>
    <cellStyle name="Percent 97 2" xfId="6583"/>
    <cellStyle name="Percentage 2" xfId="6584"/>
    <cellStyle name="PrePop Currency (0)" xfId="6585"/>
    <cellStyle name="PrePop Currency (0) 10" xfId="6586"/>
    <cellStyle name="PrePop Currency (0) 10 2" xfId="6587"/>
    <cellStyle name="PrePop Currency (0) 11" xfId="6588"/>
    <cellStyle name="PrePop Currency (0) 11 2" xfId="6589"/>
    <cellStyle name="PrePop Currency (0) 12" xfId="6590"/>
    <cellStyle name="PrePop Currency (0) 12 2" xfId="6591"/>
    <cellStyle name="PrePop Currency (0) 13" xfId="6592"/>
    <cellStyle name="PrePop Currency (0) 13 2" xfId="6593"/>
    <cellStyle name="PrePop Currency (0) 14" xfId="6594"/>
    <cellStyle name="PrePop Currency (0) 14 2" xfId="6595"/>
    <cellStyle name="PrePop Currency (0) 15" xfId="6596"/>
    <cellStyle name="PrePop Currency (0) 15 2" xfId="6597"/>
    <cellStyle name="PrePop Currency (0) 16" xfId="6598"/>
    <cellStyle name="PrePop Currency (0) 16 2" xfId="6599"/>
    <cellStyle name="PrePop Currency (0) 17" xfId="6600"/>
    <cellStyle name="PrePop Currency (0) 17 2" xfId="6601"/>
    <cellStyle name="PrePop Currency (0) 18" xfId="6602"/>
    <cellStyle name="PrePop Currency (0) 18 2" xfId="6603"/>
    <cellStyle name="PrePop Currency (0) 19" xfId="6604"/>
    <cellStyle name="PrePop Currency (0) 19 2" xfId="6605"/>
    <cellStyle name="PrePop Currency (0) 2" xfId="6606"/>
    <cellStyle name="PrePop Currency (0) 2 2" xfId="6607"/>
    <cellStyle name="PrePop Currency (0) 20" xfId="6608"/>
    <cellStyle name="PrePop Currency (0) 20 2" xfId="6609"/>
    <cellStyle name="PrePop Currency (0) 21" xfId="6610"/>
    <cellStyle name="PrePop Currency (0) 21 2" xfId="6611"/>
    <cellStyle name="PrePop Currency (0) 22" xfId="6612"/>
    <cellStyle name="PrePop Currency (0) 22 2" xfId="6613"/>
    <cellStyle name="PrePop Currency (0) 23" xfId="6614"/>
    <cellStyle name="PrePop Currency (0) 23 2" xfId="6615"/>
    <cellStyle name="PrePop Currency (0) 24" xfId="6616"/>
    <cellStyle name="PrePop Currency (0) 24 2" xfId="6617"/>
    <cellStyle name="PrePop Currency (0) 25" xfId="6618"/>
    <cellStyle name="PrePop Currency (0) 25 2" xfId="6619"/>
    <cellStyle name="PrePop Currency (0) 26" xfId="6620"/>
    <cellStyle name="PrePop Currency (0) 26 2" xfId="6621"/>
    <cellStyle name="PrePop Currency (0) 27" xfId="6622"/>
    <cellStyle name="PrePop Currency (0) 27 2" xfId="6623"/>
    <cellStyle name="PrePop Currency (0) 28" xfId="6624"/>
    <cellStyle name="PrePop Currency (0) 28 2" xfId="6625"/>
    <cellStyle name="PrePop Currency (0) 29" xfId="6626"/>
    <cellStyle name="PrePop Currency (0) 29 2" xfId="6627"/>
    <cellStyle name="PrePop Currency (0) 3" xfId="6628"/>
    <cellStyle name="PrePop Currency (0) 3 2" xfId="6629"/>
    <cellStyle name="PrePop Currency (0) 30" xfId="6630"/>
    <cellStyle name="PrePop Currency (0) 4" xfId="6631"/>
    <cellStyle name="PrePop Currency (0) 4 2" xfId="6632"/>
    <cellStyle name="PrePop Currency (0) 5" xfId="6633"/>
    <cellStyle name="PrePop Currency (0) 5 2" xfId="6634"/>
    <cellStyle name="PrePop Currency (0) 6" xfId="6635"/>
    <cellStyle name="PrePop Currency (0) 6 2" xfId="6636"/>
    <cellStyle name="PrePop Currency (0) 7" xfId="6637"/>
    <cellStyle name="PrePop Currency (0) 7 2" xfId="6638"/>
    <cellStyle name="PrePop Currency (0) 8" xfId="6639"/>
    <cellStyle name="PrePop Currency (0) 8 2" xfId="6640"/>
    <cellStyle name="PrePop Currency (0) 9" xfId="6641"/>
    <cellStyle name="PrePop Currency (0) 9 2" xfId="6642"/>
    <cellStyle name="PrePop Currency (2)" xfId="6643"/>
    <cellStyle name="PrePop Currency (2) 10" xfId="6644"/>
    <cellStyle name="PrePop Currency (2) 10 2" xfId="6645"/>
    <cellStyle name="PrePop Currency (2) 11" xfId="6646"/>
    <cellStyle name="PrePop Currency (2) 11 2" xfId="6647"/>
    <cellStyle name="PrePop Currency (2) 12" xfId="6648"/>
    <cellStyle name="PrePop Currency (2) 12 2" xfId="6649"/>
    <cellStyle name="PrePop Currency (2) 13" xfId="6650"/>
    <cellStyle name="PrePop Currency (2) 13 2" xfId="6651"/>
    <cellStyle name="PrePop Currency (2) 14" xfId="6652"/>
    <cellStyle name="PrePop Currency (2) 14 2" xfId="6653"/>
    <cellStyle name="PrePop Currency (2) 15" xfId="6654"/>
    <cellStyle name="PrePop Currency (2) 15 2" xfId="6655"/>
    <cellStyle name="PrePop Currency (2) 16" xfId="6656"/>
    <cellStyle name="PrePop Currency (2) 16 2" xfId="6657"/>
    <cellStyle name="PrePop Currency (2) 17" xfId="6658"/>
    <cellStyle name="PrePop Currency (2) 17 2" xfId="6659"/>
    <cellStyle name="PrePop Currency (2) 18" xfId="6660"/>
    <cellStyle name="PrePop Currency (2) 18 2" xfId="6661"/>
    <cellStyle name="PrePop Currency (2) 19" xfId="6662"/>
    <cellStyle name="PrePop Currency (2) 19 2" xfId="6663"/>
    <cellStyle name="PrePop Currency (2) 2" xfId="6664"/>
    <cellStyle name="PrePop Currency (2) 2 2" xfId="6665"/>
    <cellStyle name="PrePop Currency (2) 20" xfId="6666"/>
    <cellStyle name="PrePop Currency (2) 20 2" xfId="6667"/>
    <cellStyle name="PrePop Currency (2) 21" xfId="6668"/>
    <cellStyle name="PrePop Currency (2) 21 2" xfId="6669"/>
    <cellStyle name="PrePop Currency (2) 22" xfId="6670"/>
    <cellStyle name="PrePop Currency (2) 22 2" xfId="6671"/>
    <cellStyle name="PrePop Currency (2) 23" xfId="6672"/>
    <cellStyle name="PrePop Currency (2) 23 2" xfId="6673"/>
    <cellStyle name="PrePop Currency (2) 24" xfId="6674"/>
    <cellStyle name="PrePop Currency (2) 24 2" xfId="6675"/>
    <cellStyle name="PrePop Currency (2) 25" xfId="6676"/>
    <cellStyle name="PrePop Currency (2) 25 2" xfId="6677"/>
    <cellStyle name="PrePop Currency (2) 26" xfId="6678"/>
    <cellStyle name="PrePop Currency (2) 26 2" xfId="6679"/>
    <cellStyle name="PrePop Currency (2) 27" xfId="6680"/>
    <cellStyle name="PrePop Currency (2) 27 2" xfId="6681"/>
    <cellStyle name="PrePop Currency (2) 28" xfId="6682"/>
    <cellStyle name="PrePop Currency (2) 28 2" xfId="6683"/>
    <cellStyle name="PrePop Currency (2) 29" xfId="6684"/>
    <cellStyle name="PrePop Currency (2) 29 2" xfId="6685"/>
    <cellStyle name="PrePop Currency (2) 3" xfId="6686"/>
    <cellStyle name="PrePop Currency (2) 3 2" xfId="6687"/>
    <cellStyle name="PrePop Currency (2) 30" xfId="6688"/>
    <cellStyle name="PrePop Currency (2) 4" xfId="6689"/>
    <cellStyle name="PrePop Currency (2) 4 2" xfId="6690"/>
    <cellStyle name="PrePop Currency (2) 5" xfId="6691"/>
    <cellStyle name="PrePop Currency (2) 5 2" xfId="6692"/>
    <cellStyle name="PrePop Currency (2) 6" xfId="6693"/>
    <cellStyle name="PrePop Currency (2) 6 2" xfId="6694"/>
    <cellStyle name="PrePop Currency (2) 7" xfId="6695"/>
    <cellStyle name="PrePop Currency (2) 7 2" xfId="6696"/>
    <cellStyle name="PrePop Currency (2) 8" xfId="6697"/>
    <cellStyle name="PrePop Currency (2) 8 2" xfId="6698"/>
    <cellStyle name="PrePop Currency (2) 9" xfId="6699"/>
    <cellStyle name="PrePop Currency (2) 9 2" xfId="6700"/>
    <cellStyle name="PrePop Units (0)" xfId="6701"/>
    <cellStyle name="PrePop Units (0) 10" xfId="6702"/>
    <cellStyle name="PrePop Units (0) 10 2" xfId="6703"/>
    <cellStyle name="PrePop Units (0) 11" xfId="6704"/>
    <cellStyle name="PrePop Units (0) 11 2" xfId="6705"/>
    <cellStyle name="PrePop Units (0) 12" xfId="6706"/>
    <cellStyle name="PrePop Units (0) 12 2" xfId="6707"/>
    <cellStyle name="PrePop Units (0) 13" xfId="6708"/>
    <cellStyle name="PrePop Units (0) 13 2" xfId="6709"/>
    <cellStyle name="PrePop Units (0) 14" xfId="6710"/>
    <cellStyle name="PrePop Units (0) 14 2" xfId="6711"/>
    <cellStyle name="PrePop Units (0) 15" xfId="6712"/>
    <cellStyle name="PrePop Units (0) 15 2" xfId="6713"/>
    <cellStyle name="PrePop Units (0) 16" xfId="6714"/>
    <cellStyle name="PrePop Units (0) 16 2" xfId="6715"/>
    <cellStyle name="PrePop Units (0) 17" xfId="6716"/>
    <cellStyle name="PrePop Units (0) 17 2" xfId="6717"/>
    <cellStyle name="PrePop Units (0) 18" xfId="6718"/>
    <cellStyle name="PrePop Units (0) 18 2" xfId="6719"/>
    <cellStyle name="PrePop Units (0) 19" xfId="6720"/>
    <cellStyle name="PrePop Units (0) 19 2" xfId="6721"/>
    <cellStyle name="PrePop Units (0) 2" xfId="6722"/>
    <cellStyle name="PrePop Units (0) 2 2" xfId="6723"/>
    <cellStyle name="PrePop Units (0) 20" xfId="6724"/>
    <cellStyle name="PrePop Units (0) 20 2" xfId="6725"/>
    <cellStyle name="PrePop Units (0) 21" xfId="6726"/>
    <cellStyle name="PrePop Units (0) 21 2" xfId="6727"/>
    <cellStyle name="PrePop Units (0) 22" xfId="6728"/>
    <cellStyle name="PrePop Units (0) 22 2" xfId="6729"/>
    <cellStyle name="PrePop Units (0) 23" xfId="6730"/>
    <cellStyle name="PrePop Units (0) 23 2" xfId="6731"/>
    <cellStyle name="PrePop Units (0) 24" xfId="6732"/>
    <cellStyle name="PrePop Units (0) 24 2" xfId="6733"/>
    <cellStyle name="PrePop Units (0) 25" xfId="6734"/>
    <cellStyle name="PrePop Units (0) 25 2" xfId="6735"/>
    <cellStyle name="PrePop Units (0) 26" xfId="6736"/>
    <cellStyle name="PrePop Units (0) 26 2" xfId="6737"/>
    <cellStyle name="PrePop Units (0) 27" xfId="6738"/>
    <cellStyle name="PrePop Units (0) 27 2" xfId="6739"/>
    <cellStyle name="PrePop Units (0) 28" xfId="6740"/>
    <cellStyle name="PrePop Units (0) 28 2" xfId="6741"/>
    <cellStyle name="PrePop Units (0) 29" xfId="6742"/>
    <cellStyle name="PrePop Units (0) 29 2" xfId="6743"/>
    <cellStyle name="PrePop Units (0) 3" xfId="6744"/>
    <cellStyle name="PrePop Units (0) 3 2" xfId="6745"/>
    <cellStyle name="PrePop Units (0) 30" xfId="6746"/>
    <cellStyle name="PrePop Units (0) 4" xfId="6747"/>
    <cellStyle name="PrePop Units (0) 4 2" xfId="6748"/>
    <cellStyle name="PrePop Units (0) 5" xfId="6749"/>
    <cellStyle name="PrePop Units (0) 5 2" xfId="6750"/>
    <cellStyle name="PrePop Units (0) 6" xfId="6751"/>
    <cellStyle name="PrePop Units (0) 6 2" xfId="6752"/>
    <cellStyle name="PrePop Units (0) 7" xfId="6753"/>
    <cellStyle name="PrePop Units (0) 7 2" xfId="6754"/>
    <cellStyle name="PrePop Units (0) 8" xfId="6755"/>
    <cellStyle name="PrePop Units (0) 8 2" xfId="6756"/>
    <cellStyle name="PrePop Units (0) 9" xfId="6757"/>
    <cellStyle name="PrePop Units (0) 9 2" xfId="6758"/>
    <cellStyle name="PrePop Units (1)" xfId="6759"/>
    <cellStyle name="PrePop Units (1) 10" xfId="6760"/>
    <cellStyle name="PrePop Units (1) 10 2" xfId="6761"/>
    <cellStyle name="PrePop Units (1) 11" xfId="6762"/>
    <cellStyle name="PrePop Units (1) 11 2" xfId="6763"/>
    <cellStyle name="PrePop Units (1) 12" xfId="6764"/>
    <cellStyle name="PrePop Units (1) 12 2" xfId="6765"/>
    <cellStyle name="PrePop Units (1) 13" xfId="6766"/>
    <cellStyle name="PrePop Units (1) 13 2" xfId="6767"/>
    <cellStyle name="PrePop Units (1) 14" xfId="6768"/>
    <cellStyle name="PrePop Units (1) 14 2" xfId="6769"/>
    <cellStyle name="PrePop Units (1) 15" xfId="6770"/>
    <cellStyle name="PrePop Units (1) 15 2" xfId="6771"/>
    <cellStyle name="PrePop Units (1) 16" xfId="6772"/>
    <cellStyle name="PrePop Units (1) 16 2" xfId="6773"/>
    <cellStyle name="PrePop Units (1) 17" xfId="6774"/>
    <cellStyle name="PrePop Units (1) 17 2" xfId="6775"/>
    <cellStyle name="PrePop Units (1) 18" xfId="6776"/>
    <cellStyle name="PrePop Units (1) 18 2" xfId="6777"/>
    <cellStyle name="PrePop Units (1) 19" xfId="6778"/>
    <cellStyle name="PrePop Units (1) 19 2" xfId="6779"/>
    <cellStyle name="PrePop Units (1) 2" xfId="6780"/>
    <cellStyle name="PrePop Units (1) 2 2" xfId="6781"/>
    <cellStyle name="PrePop Units (1) 20" xfId="6782"/>
    <cellStyle name="PrePop Units (1) 20 2" xfId="6783"/>
    <cellStyle name="PrePop Units (1) 21" xfId="6784"/>
    <cellStyle name="PrePop Units (1) 21 2" xfId="6785"/>
    <cellStyle name="PrePop Units (1) 22" xfId="6786"/>
    <cellStyle name="PrePop Units (1) 22 2" xfId="6787"/>
    <cellStyle name="PrePop Units (1) 23" xfId="6788"/>
    <cellStyle name="PrePop Units (1) 23 2" xfId="6789"/>
    <cellStyle name="PrePop Units (1) 24" xfId="6790"/>
    <cellStyle name="PrePop Units (1) 24 2" xfId="6791"/>
    <cellStyle name="PrePop Units (1) 25" xfId="6792"/>
    <cellStyle name="PrePop Units (1) 25 2" xfId="6793"/>
    <cellStyle name="PrePop Units (1) 26" xfId="6794"/>
    <cellStyle name="PrePop Units (1) 26 2" xfId="6795"/>
    <cellStyle name="PrePop Units (1) 27" xfId="6796"/>
    <cellStyle name="PrePop Units (1) 27 2" xfId="6797"/>
    <cellStyle name="PrePop Units (1) 28" xfId="6798"/>
    <cellStyle name="PrePop Units (1) 28 2" xfId="6799"/>
    <cellStyle name="PrePop Units (1) 29" xfId="6800"/>
    <cellStyle name="PrePop Units (1) 29 2" xfId="6801"/>
    <cellStyle name="PrePop Units (1) 3" xfId="6802"/>
    <cellStyle name="PrePop Units (1) 3 2" xfId="6803"/>
    <cellStyle name="PrePop Units (1) 30" xfId="6804"/>
    <cellStyle name="PrePop Units (1) 4" xfId="6805"/>
    <cellStyle name="PrePop Units (1) 4 2" xfId="6806"/>
    <cellStyle name="PrePop Units (1) 5" xfId="6807"/>
    <cellStyle name="PrePop Units (1) 5 2" xfId="6808"/>
    <cellStyle name="PrePop Units (1) 6" xfId="6809"/>
    <cellStyle name="PrePop Units (1) 6 2" xfId="6810"/>
    <cellStyle name="PrePop Units (1) 7" xfId="6811"/>
    <cellStyle name="PrePop Units (1) 7 2" xfId="6812"/>
    <cellStyle name="PrePop Units (1) 8" xfId="6813"/>
    <cellStyle name="PrePop Units (1) 8 2" xfId="6814"/>
    <cellStyle name="PrePop Units (1) 9" xfId="6815"/>
    <cellStyle name="PrePop Units (1) 9 2" xfId="6816"/>
    <cellStyle name="PrePop Units (2)" xfId="6817"/>
    <cellStyle name="PrePop Units (2) 10" xfId="6818"/>
    <cellStyle name="PrePop Units (2) 10 2" xfId="6819"/>
    <cellStyle name="PrePop Units (2) 11" xfId="6820"/>
    <cellStyle name="PrePop Units (2) 11 2" xfId="6821"/>
    <cellStyle name="PrePop Units (2) 12" xfId="6822"/>
    <cellStyle name="PrePop Units (2) 12 2" xfId="6823"/>
    <cellStyle name="PrePop Units (2) 13" xfId="6824"/>
    <cellStyle name="PrePop Units (2) 13 2" xfId="6825"/>
    <cellStyle name="PrePop Units (2) 14" xfId="6826"/>
    <cellStyle name="PrePop Units (2) 14 2" xfId="6827"/>
    <cellStyle name="PrePop Units (2) 15" xfId="6828"/>
    <cellStyle name="PrePop Units (2) 15 2" xfId="6829"/>
    <cellStyle name="PrePop Units (2) 16" xfId="6830"/>
    <cellStyle name="PrePop Units (2) 16 2" xfId="6831"/>
    <cellStyle name="PrePop Units (2) 17" xfId="6832"/>
    <cellStyle name="PrePop Units (2) 17 2" xfId="6833"/>
    <cellStyle name="PrePop Units (2) 18" xfId="6834"/>
    <cellStyle name="PrePop Units (2) 18 2" xfId="6835"/>
    <cellStyle name="PrePop Units (2) 19" xfId="6836"/>
    <cellStyle name="PrePop Units (2) 19 2" xfId="6837"/>
    <cellStyle name="PrePop Units (2) 2" xfId="6838"/>
    <cellStyle name="PrePop Units (2) 2 2" xfId="6839"/>
    <cellStyle name="PrePop Units (2) 20" xfId="6840"/>
    <cellStyle name="PrePop Units (2) 20 2" xfId="6841"/>
    <cellStyle name="PrePop Units (2) 21" xfId="6842"/>
    <cellStyle name="PrePop Units (2) 21 2" xfId="6843"/>
    <cellStyle name="PrePop Units (2) 22" xfId="6844"/>
    <cellStyle name="PrePop Units (2) 22 2" xfId="6845"/>
    <cellStyle name="PrePop Units (2) 23" xfId="6846"/>
    <cellStyle name="PrePop Units (2) 23 2" xfId="6847"/>
    <cellStyle name="PrePop Units (2) 24" xfId="6848"/>
    <cellStyle name="PrePop Units (2) 24 2" xfId="6849"/>
    <cellStyle name="PrePop Units (2) 25" xfId="6850"/>
    <cellStyle name="PrePop Units (2) 25 2" xfId="6851"/>
    <cellStyle name="PrePop Units (2) 26" xfId="6852"/>
    <cellStyle name="PrePop Units (2) 26 2" xfId="6853"/>
    <cellStyle name="PrePop Units (2) 27" xfId="6854"/>
    <cellStyle name="PrePop Units (2) 27 2" xfId="6855"/>
    <cellStyle name="PrePop Units (2) 28" xfId="6856"/>
    <cellStyle name="PrePop Units (2) 28 2" xfId="6857"/>
    <cellStyle name="PrePop Units (2) 29" xfId="6858"/>
    <cellStyle name="PrePop Units (2) 29 2" xfId="6859"/>
    <cellStyle name="PrePop Units (2) 3" xfId="6860"/>
    <cellStyle name="PrePop Units (2) 3 2" xfId="6861"/>
    <cellStyle name="PrePop Units (2) 30" xfId="6862"/>
    <cellStyle name="PrePop Units (2) 4" xfId="6863"/>
    <cellStyle name="PrePop Units (2) 4 2" xfId="6864"/>
    <cellStyle name="PrePop Units (2) 5" xfId="6865"/>
    <cellStyle name="PrePop Units (2) 5 2" xfId="6866"/>
    <cellStyle name="PrePop Units (2) 6" xfId="6867"/>
    <cellStyle name="PrePop Units (2) 6 2" xfId="6868"/>
    <cellStyle name="PrePop Units (2) 7" xfId="6869"/>
    <cellStyle name="PrePop Units (2) 7 2" xfId="6870"/>
    <cellStyle name="PrePop Units (2) 8" xfId="6871"/>
    <cellStyle name="PrePop Units (2) 8 2" xfId="6872"/>
    <cellStyle name="PrePop Units (2) 9" xfId="6873"/>
    <cellStyle name="PrePop Units (2) 9 2" xfId="6874"/>
    <cellStyle name="Product Header" xfId="6875"/>
    <cellStyle name="Sales Pricing" xfId="6876"/>
    <cellStyle name="Short $" xfId="6877"/>
    <cellStyle name="Short $ 10" xfId="6878"/>
    <cellStyle name="Short $ 11" xfId="6879"/>
    <cellStyle name="Short $ 12" xfId="6880"/>
    <cellStyle name="Short $ 13" xfId="6881"/>
    <cellStyle name="Short $ 14" xfId="6882"/>
    <cellStyle name="Short $ 15" xfId="6883"/>
    <cellStyle name="Short $ 16" xfId="6884"/>
    <cellStyle name="Short $ 17" xfId="6885"/>
    <cellStyle name="Short $ 18" xfId="6886"/>
    <cellStyle name="Short $ 19" xfId="6887"/>
    <cellStyle name="Short $ 2" xfId="6888"/>
    <cellStyle name="Short $ 20" xfId="6889"/>
    <cellStyle name="Short $ 21" xfId="6890"/>
    <cellStyle name="Short $ 22" xfId="6891"/>
    <cellStyle name="Short $ 23" xfId="6892"/>
    <cellStyle name="Short $ 24" xfId="6893"/>
    <cellStyle name="Short $ 25" xfId="6894"/>
    <cellStyle name="Short $ 26" xfId="6895"/>
    <cellStyle name="Short $ 27" xfId="6896"/>
    <cellStyle name="Short $ 28" xfId="6897"/>
    <cellStyle name="Short $ 29" xfId="6898"/>
    <cellStyle name="Short $ 3" xfId="6899"/>
    <cellStyle name="Short $ 4" xfId="6900"/>
    <cellStyle name="Short $ 5" xfId="6901"/>
    <cellStyle name="Short $ 6" xfId="6902"/>
    <cellStyle name="Short $ 7" xfId="6903"/>
    <cellStyle name="Short $ 8" xfId="6904"/>
    <cellStyle name="Short $ 9" xfId="6905"/>
    <cellStyle name="Sterling [0]" xfId="6906"/>
    <cellStyle name="Style 1" xfId="6907"/>
    <cellStyle name="Style 1 10" xfId="6908"/>
    <cellStyle name="Style 1 10 2" xfId="6909"/>
    <cellStyle name="Style 1 11" xfId="6910"/>
    <cellStyle name="Style 1 11 2" xfId="6911"/>
    <cellStyle name="Style 1 12" xfId="6912"/>
    <cellStyle name="Style 1 12 2" xfId="6913"/>
    <cellStyle name="Style 1 13" xfId="6914"/>
    <cellStyle name="Style 1 13 2" xfId="6915"/>
    <cellStyle name="Style 1 14" xfId="6916"/>
    <cellStyle name="Style 1 14 2" xfId="6917"/>
    <cellStyle name="Style 1 15" xfId="6918"/>
    <cellStyle name="Style 1 15 2" xfId="6919"/>
    <cellStyle name="Style 1 16" xfId="6920"/>
    <cellStyle name="Style 1 16 2" xfId="6921"/>
    <cellStyle name="Style 1 17" xfId="6922"/>
    <cellStyle name="Style 1 17 2" xfId="6923"/>
    <cellStyle name="Style 1 18" xfId="6924"/>
    <cellStyle name="Style 1 18 2" xfId="6925"/>
    <cellStyle name="Style 1 19" xfId="6926"/>
    <cellStyle name="Style 1 19 2" xfId="6927"/>
    <cellStyle name="Style 1 2" xfId="6928"/>
    <cellStyle name="Style 1 2 2" xfId="6929"/>
    <cellStyle name="Style 1 2 2 2" xfId="6930"/>
    <cellStyle name="Style 1 2 3" xfId="6931"/>
    <cellStyle name="Style 1 2 3 2" xfId="6932"/>
    <cellStyle name="Style 1 2 4" xfId="6933"/>
    <cellStyle name="Style 1 20" xfId="6934"/>
    <cellStyle name="Style 1 20 2" xfId="6935"/>
    <cellStyle name="Style 1 21" xfId="6936"/>
    <cellStyle name="Style 1 21 2" xfId="6937"/>
    <cellStyle name="Style 1 22" xfId="6938"/>
    <cellStyle name="Style 1 22 2" xfId="6939"/>
    <cellStyle name="Style 1 23" xfId="6940"/>
    <cellStyle name="Style 1 23 2" xfId="6941"/>
    <cellStyle name="Style 1 24" xfId="6942"/>
    <cellStyle name="Style 1 24 2" xfId="6943"/>
    <cellStyle name="Style 1 25" xfId="6944"/>
    <cellStyle name="Style 1 25 2" xfId="6945"/>
    <cellStyle name="Style 1 26" xfId="6946"/>
    <cellStyle name="Style 1 26 2" xfId="6947"/>
    <cellStyle name="Style 1 27" xfId="6948"/>
    <cellStyle name="Style 1 27 2" xfId="6949"/>
    <cellStyle name="Style 1 28" xfId="6950"/>
    <cellStyle name="Style 1 28 2" xfId="6951"/>
    <cellStyle name="Style 1 29" xfId="6952"/>
    <cellStyle name="Style 1 29 2" xfId="6953"/>
    <cellStyle name="Style 1 3" xfId="6954"/>
    <cellStyle name="Style 1 3 2" xfId="6955"/>
    <cellStyle name="Style 1 30" xfId="6956"/>
    <cellStyle name="Style 1 30 2" xfId="6957"/>
    <cellStyle name="Style 1 31" xfId="6958"/>
    <cellStyle name="Style 1 31 2" xfId="6959"/>
    <cellStyle name="Style 1 31 2 2" xfId="6960"/>
    <cellStyle name="Style 1 31 3" xfId="6961"/>
    <cellStyle name="Style 1 32" xfId="6962"/>
    <cellStyle name="Style 1 32 2" xfId="6963"/>
    <cellStyle name="Style 1 32 2 2" xfId="6964"/>
    <cellStyle name="Style 1 32 3" xfId="6965"/>
    <cellStyle name="Style 1 33" xfId="6966"/>
    <cellStyle name="Style 1 33 2" xfId="6967"/>
    <cellStyle name="Style 1 34" xfId="6968"/>
    <cellStyle name="Style 1 34 2" xfId="6969"/>
    <cellStyle name="Style 1 4" xfId="6970"/>
    <cellStyle name="Style 1 4 2" xfId="6971"/>
    <cellStyle name="Style 1 5" xfId="6972"/>
    <cellStyle name="Style 1 5 2" xfId="6973"/>
    <cellStyle name="Style 1 5 3" xfId="6974"/>
    <cellStyle name="Style 1 6" xfId="6975"/>
    <cellStyle name="Style 1 6 2" xfId="6976"/>
    <cellStyle name="Style 1 7" xfId="6977"/>
    <cellStyle name="Style 1 7 2" xfId="6978"/>
    <cellStyle name="Style 1 8" xfId="6979"/>
    <cellStyle name="Style 1 8 2" xfId="6980"/>
    <cellStyle name="Style 1 9" xfId="6981"/>
    <cellStyle name="Style 1 9 2" xfId="6982"/>
    <cellStyle name="Style 1_3m quarterly average" xfId="6983"/>
    <cellStyle name="Table Head" xfId="6984"/>
    <cellStyle name="Table Head Aligned" xfId="6985"/>
    <cellStyle name="Table Head Blue" xfId="6986"/>
    <cellStyle name="Table Head Green" xfId="6987"/>
    <cellStyle name="Table Heading" xfId="6988"/>
    <cellStyle name="Table Title" xfId="6989"/>
    <cellStyle name="Table Units" xfId="6990"/>
    <cellStyle name="Table Units 10" xfId="6991"/>
    <cellStyle name="Table Units 11" xfId="6992"/>
    <cellStyle name="Table Units 12" xfId="6993"/>
    <cellStyle name="Table Units 13" xfId="6994"/>
    <cellStyle name="Table Units 14" xfId="6995"/>
    <cellStyle name="Table Units 15" xfId="6996"/>
    <cellStyle name="Table Units 16" xfId="6997"/>
    <cellStyle name="Table Units 17" xfId="6998"/>
    <cellStyle name="Table Units 18" xfId="6999"/>
    <cellStyle name="Table Units 19" xfId="7000"/>
    <cellStyle name="Table Units 2" xfId="7001"/>
    <cellStyle name="Table Units 20" xfId="7002"/>
    <cellStyle name="Table Units 21" xfId="7003"/>
    <cellStyle name="Table Units 22" xfId="7004"/>
    <cellStyle name="Table Units 23" xfId="7005"/>
    <cellStyle name="Table Units 24" xfId="7006"/>
    <cellStyle name="Table Units 25" xfId="7007"/>
    <cellStyle name="Table Units 26" xfId="7008"/>
    <cellStyle name="Table Units 27" xfId="7009"/>
    <cellStyle name="Table Units 28" xfId="7010"/>
    <cellStyle name="Table Units 29" xfId="7011"/>
    <cellStyle name="Table Units 3" xfId="7012"/>
    <cellStyle name="Table Units 30" xfId="7013"/>
    <cellStyle name="Table Units 31" xfId="7014"/>
    <cellStyle name="Table Units 32" xfId="7015"/>
    <cellStyle name="Table Units 33" xfId="7016"/>
    <cellStyle name="Table Units 34" xfId="7017"/>
    <cellStyle name="Table Units 35" xfId="7018"/>
    <cellStyle name="Table Units 36" xfId="7019"/>
    <cellStyle name="Table Units 37" xfId="7020"/>
    <cellStyle name="Table Units 38" xfId="7021"/>
    <cellStyle name="Table Units 39" xfId="7022"/>
    <cellStyle name="Table Units 4" xfId="7023"/>
    <cellStyle name="Table Units 40" xfId="7024"/>
    <cellStyle name="Table Units 41" xfId="7025"/>
    <cellStyle name="Table Units 42" xfId="7026"/>
    <cellStyle name="Table Units 43" xfId="7027"/>
    <cellStyle name="Table Units 44" xfId="7028"/>
    <cellStyle name="Table Units 45" xfId="7029"/>
    <cellStyle name="Table Units 5" xfId="7030"/>
    <cellStyle name="Table Units 6" xfId="7031"/>
    <cellStyle name="Table Units 7" xfId="7032"/>
    <cellStyle name="Table Units 8" xfId="7033"/>
    <cellStyle name="Table Units 9" xfId="7034"/>
    <cellStyle name="Text Indent A" xfId="7035"/>
    <cellStyle name="Text Indent B" xfId="7036"/>
    <cellStyle name="Text Indent B 10" xfId="7037"/>
    <cellStyle name="Text Indent B 10 2" xfId="7038"/>
    <cellStyle name="Text Indent B 11" xfId="7039"/>
    <cellStyle name="Text Indent B 11 2" xfId="7040"/>
    <cellStyle name="Text Indent B 12" xfId="7041"/>
    <cellStyle name="Text Indent B 12 2" xfId="7042"/>
    <cellStyle name="Text Indent B 13" xfId="7043"/>
    <cellStyle name="Text Indent B 13 2" xfId="7044"/>
    <cellStyle name="Text Indent B 14" xfId="7045"/>
    <cellStyle name="Text Indent B 14 2" xfId="7046"/>
    <cellStyle name="Text Indent B 15" xfId="7047"/>
    <cellStyle name="Text Indent B 15 2" xfId="7048"/>
    <cellStyle name="Text Indent B 16" xfId="7049"/>
    <cellStyle name="Text Indent B 16 2" xfId="7050"/>
    <cellStyle name="Text Indent B 17" xfId="7051"/>
    <cellStyle name="Text Indent B 17 2" xfId="7052"/>
    <cellStyle name="Text Indent B 18" xfId="7053"/>
    <cellStyle name="Text Indent B 18 2" xfId="7054"/>
    <cellStyle name="Text Indent B 19" xfId="7055"/>
    <cellStyle name="Text Indent B 19 2" xfId="7056"/>
    <cellStyle name="Text Indent B 2" xfId="7057"/>
    <cellStyle name="Text Indent B 2 2" xfId="7058"/>
    <cellStyle name="Text Indent B 20" xfId="7059"/>
    <cellStyle name="Text Indent B 20 2" xfId="7060"/>
    <cellStyle name="Text Indent B 21" xfId="7061"/>
    <cellStyle name="Text Indent B 21 2" xfId="7062"/>
    <cellStyle name="Text Indent B 22" xfId="7063"/>
    <cellStyle name="Text Indent B 22 2" xfId="7064"/>
    <cellStyle name="Text Indent B 23" xfId="7065"/>
    <cellStyle name="Text Indent B 23 2" xfId="7066"/>
    <cellStyle name="Text Indent B 24" xfId="7067"/>
    <cellStyle name="Text Indent B 24 2" xfId="7068"/>
    <cellStyle name="Text Indent B 25" xfId="7069"/>
    <cellStyle name="Text Indent B 25 2" xfId="7070"/>
    <cellStyle name="Text Indent B 26" xfId="7071"/>
    <cellStyle name="Text Indent B 26 2" xfId="7072"/>
    <cellStyle name="Text Indent B 27" xfId="7073"/>
    <cellStyle name="Text Indent B 27 2" xfId="7074"/>
    <cellStyle name="Text Indent B 28" xfId="7075"/>
    <cellStyle name="Text Indent B 28 2" xfId="7076"/>
    <cellStyle name="Text Indent B 29" xfId="7077"/>
    <cellStyle name="Text Indent B 29 2" xfId="7078"/>
    <cellStyle name="Text Indent B 3" xfId="7079"/>
    <cellStyle name="Text Indent B 3 2" xfId="7080"/>
    <cellStyle name="Text Indent B 30" xfId="7081"/>
    <cellStyle name="Text Indent B 4" xfId="7082"/>
    <cellStyle name="Text Indent B 4 2" xfId="7083"/>
    <cellStyle name="Text Indent B 5" xfId="7084"/>
    <cellStyle name="Text Indent B 5 2" xfId="7085"/>
    <cellStyle name="Text Indent B 6" xfId="7086"/>
    <cellStyle name="Text Indent B 6 2" xfId="7087"/>
    <cellStyle name="Text Indent B 7" xfId="7088"/>
    <cellStyle name="Text Indent B 7 2" xfId="7089"/>
    <cellStyle name="Text Indent B 8" xfId="7090"/>
    <cellStyle name="Text Indent B 8 2" xfId="7091"/>
    <cellStyle name="Text Indent B 9" xfId="7092"/>
    <cellStyle name="Text Indent B 9 2" xfId="7093"/>
    <cellStyle name="Text Indent C" xfId="7094"/>
    <cellStyle name="Text Indent C 10" xfId="7095"/>
    <cellStyle name="Text Indent C 10 2" xfId="7096"/>
    <cellStyle name="Text Indent C 11" xfId="7097"/>
    <cellStyle name="Text Indent C 11 2" xfId="7098"/>
    <cellStyle name="Text Indent C 12" xfId="7099"/>
    <cellStyle name="Text Indent C 12 2" xfId="7100"/>
    <cellStyle name="Text Indent C 13" xfId="7101"/>
    <cellStyle name="Text Indent C 13 2" xfId="7102"/>
    <cellStyle name="Text Indent C 14" xfId="7103"/>
    <cellStyle name="Text Indent C 14 2" xfId="7104"/>
    <cellStyle name="Text Indent C 15" xfId="7105"/>
    <cellStyle name="Text Indent C 15 2" xfId="7106"/>
    <cellStyle name="Text Indent C 16" xfId="7107"/>
    <cellStyle name="Text Indent C 16 2" xfId="7108"/>
    <cellStyle name="Text Indent C 17" xfId="7109"/>
    <cellStyle name="Text Indent C 17 2" xfId="7110"/>
    <cellStyle name="Text Indent C 18" xfId="7111"/>
    <cellStyle name="Text Indent C 18 2" xfId="7112"/>
    <cellStyle name="Text Indent C 19" xfId="7113"/>
    <cellStyle name="Text Indent C 19 2" xfId="7114"/>
    <cellStyle name="Text Indent C 2" xfId="7115"/>
    <cellStyle name="Text Indent C 2 2" xfId="7116"/>
    <cellStyle name="Text Indent C 20" xfId="7117"/>
    <cellStyle name="Text Indent C 20 2" xfId="7118"/>
    <cellStyle name="Text Indent C 21" xfId="7119"/>
    <cellStyle name="Text Indent C 21 2" xfId="7120"/>
    <cellStyle name="Text Indent C 22" xfId="7121"/>
    <cellStyle name="Text Indent C 22 2" xfId="7122"/>
    <cellStyle name="Text Indent C 23" xfId="7123"/>
    <cellStyle name="Text Indent C 23 2" xfId="7124"/>
    <cellStyle name="Text Indent C 24" xfId="7125"/>
    <cellStyle name="Text Indent C 24 2" xfId="7126"/>
    <cellStyle name="Text Indent C 25" xfId="7127"/>
    <cellStyle name="Text Indent C 25 2" xfId="7128"/>
    <cellStyle name="Text Indent C 26" xfId="7129"/>
    <cellStyle name="Text Indent C 26 2" xfId="7130"/>
    <cellStyle name="Text Indent C 27" xfId="7131"/>
    <cellStyle name="Text Indent C 27 2" xfId="7132"/>
    <cellStyle name="Text Indent C 28" xfId="7133"/>
    <cellStyle name="Text Indent C 28 2" xfId="7134"/>
    <cellStyle name="Text Indent C 29" xfId="7135"/>
    <cellStyle name="Text Indent C 29 2" xfId="7136"/>
    <cellStyle name="Text Indent C 3" xfId="7137"/>
    <cellStyle name="Text Indent C 3 2" xfId="7138"/>
    <cellStyle name="Text Indent C 30" xfId="7139"/>
    <cellStyle name="Text Indent C 4" xfId="7140"/>
    <cellStyle name="Text Indent C 4 2" xfId="7141"/>
    <cellStyle name="Text Indent C 5" xfId="7142"/>
    <cellStyle name="Text Indent C 5 2" xfId="7143"/>
    <cellStyle name="Text Indent C 6" xfId="7144"/>
    <cellStyle name="Text Indent C 6 2" xfId="7145"/>
    <cellStyle name="Text Indent C 7" xfId="7146"/>
    <cellStyle name="Text Indent C 7 2" xfId="7147"/>
    <cellStyle name="Text Indent C 8" xfId="7148"/>
    <cellStyle name="Text Indent C 8 2" xfId="7149"/>
    <cellStyle name="Text Indent C 9" xfId="7150"/>
    <cellStyle name="Text Indent C 9 2" xfId="7151"/>
    <cellStyle name="Title 10" xfId="7152"/>
    <cellStyle name="Title 11" xfId="7153"/>
    <cellStyle name="Title 12" xfId="7154"/>
    <cellStyle name="Title 13" xfId="7155"/>
    <cellStyle name="Title 14" xfId="7156"/>
    <cellStyle name="Title 15" xfId="7157"/>
    <cellStyle name="Title 16" xfId="7158"/>
    <cellStyle name="Title 17" xfId="7159"/>
    <cellStyle name="Title 18" xfId="7160"/>
    <cellStyle name="Title 19" xfId="7161"/>
    <cellStyle name="Title 2" xfId="7162"/>
    <cellStyle name="Title 20" xfId="7163"/>
    <cellStyle name="Title 21" xfId="7164"/>
    <cellStyle name="Title 22" xfId="7165"/>
    <cellStyle name="Title 23" xfId="7166"/>
    <cellStyle name="Title 24" xfId="7167"/>
    <cellStyle name="Title 25" xfId="7168"/>
    <cellStyle name="Title 26" xfId="7169"/>
    <cellStyle name="Title 27" xfId="7170"/>
    <cellStyle name="Title 28" xfId="7171"/>
    <cellStyle name="Title 29" xfId="7172"/>
    <cellStyle name="Title 3" xfId="7173"/>
    <cellStyle name="Title 30" xfId="7174"/>
    <cellStyle name="Title 31" xfId="7175"/>
    <cellStyle name="Title 32" xfId="7176"/>
    <cellStyle name="Title 33" xfId="7177"/>
    <cellStyle name="Title 34" xfId="7178"/>
    <cellStyle name="Title 35" xfId="7179"/>
    <cellStyle name="Title 36" xfId="7180"/>
    <cellStyle name="Title 37" xfId="7181"/>
    <cellStyle name="Title 38" xfId="7182"/>
    <cellStyle name="Title 39" xfId="7183"/>
    <cellStyle name="Title 4" xfId="7184"/>
    <cellStyle name="Title 40" xfId="7185"/>
    <cellStyle name="Title 41" xfId="7186"/>
    <cellStyle name="Title 42" xfId="7187"/>
    <cellStyle name="Title 5" xfId="7188"/>
    <cellStyle name="Title 6" xfId="7189"/>
    <cellStyle name="Title 7" xfId="7190"/>
    <cellStyle name="Title 8" xfId="7191"/>
    <cellStyle name="Title 9" xfId="7192"/>
    <cellStyle name="Total 10" xfId="7193"/>
    <cellStyle name="Total 11" xfId="7194"/>
    <cellStyle name="Total 12" xfId="7195"/>
    <cellStyle name="Total 13" xfId="7196"/>
    <cellStyle name="Total 14" xfId="7197"/>
    <cellStyle name="Total 15" xfId="7198"/>
    <cellStyle name="Total 16" xfId="7199"/>
    <cellStyle name="Total 17" xfId="7200"/>
    <cellStyle name="Total 18" xfId="7201"/>
    <cellStyle name="Total 19" xfId="7202"/>
    <cellStyle name="Total 2" xfId="7203"/>
    <cellStyle name="Total 20" xfId="7204"/>
    <cellStyle name="Total 21" xfId="7205"/>
    <cellStyle name="Total 22" xfId="7206"/>
    <cellStyle name="Total 23" xfId="7207"/>
    <cellStyle name="Total 24" xfId="7208"/>
    <cellStyle name="Total 25" xfId="7209"/>
    <cellStyle name="Total 26" xfId="7210"/>
    <cellStyle name="Total 27" xfId="7211"/>
    <cellStyle name="Total 28" xfId="7212"/>
    <cellStyle name="Total 29" xfId="7213"/>
    <cellStyle name="Total 3" xfId="7214"/>
    <cellStyle name="Total 30" xfId="7215"/>
    <cellStyle name="Total 31" xfId="7216"/>
    <cellStyle name="Total 32" xfId="7217"/>
    <cellStyle name="Total 33" xfId="7218"/>
    <cellStyle name="Total 34" xfId="7219"/>
    <cellStyle name="Total 35" xfId="7220"/>
    <cellStyle name="Total 36" xfId="7221"/>
    <cellStyle name="Total 37" xfId="7222"/>
    <cellStyle name="Total 38" xfId="7223"/>
    <cellStyle name="Total 39" xfId="7224"/>
    <cellStyle name="Total 4" xfId="7225"/>
    <cellStyle name="Total 40" xfId="7226"/>
    <cellStyle name="Total 41" xfId="7227"/>
    <cellStyle name="Total 42" xfId="7228"/>
    <cellStyle name="Total 43" xfId="7229"/>
    <cellStyle name="Total 5" xfId="7230"/>
    <cellStyle name="Total 6" xfId="7231"/>
    <cellStyle name="Total 7" xfId="7232"/>
    <cellStyle name="Total 8" xfId="7233"/>
    <cellStyle name="Total 9" xfId="7234"/>
    <cellStyle name="Warning Text 10" xfId="7235"/>
    <cellStyle name="Warning Text 11" xfId="7236"/>
    <cellStyle name="Warning Text 12" xfId="7237"/>
    <cellStyle name="Warning Text 13" xfId="7238"/>
    <cellStyle name="Warning Text 14" xfId="7239"/>
    <cellStyle name="Warning Text 15" xfId="7240"/>
    <cellStyle name="Warning Text 16" xfId="7241"/>
    <cellStyle name="Warning Text 17" xfId="7242"/>
    <cellStyle name="Warning Text 18" xfId="7243"/>
    <cellStyle name="Warning Text 19" xfId="7244"/>
    <cellStyle name="Warning Text 2" xfId="7245"/>
    <cellStyle name="Warning Text 20" xfId="7246"/>
    <cellStyle name="Warning Text 21" xfId="7247"/>
    <cellStyle name="Warning Text 22" xfId="7248"/>
    <cellStyle name="Warning Text 23" xfId="7249"/>
    <cellStyle name="Warning Text 24" xfId="7250"/>
    <cellStyle name="Warning Text 25" xfId="7251"/>
    <cellStyle name="Warning Text 26" xfId="7252"/>
    <cellStyle name="Warning Text 27" xfId="7253"/>
    <cellStyle name="Warning Text 28" xfId="7254"/>
    <cellStyle name="Warning Text 29" xfId="7255"/>
    <cellStyle name="Warning Text 3" xfId="7256"/>
    <cellStyle name="Warning Text 30" xfId="7257"/>
    <cellStyle name="Warning Text 31" xfId="7258"/>
    <cellStyle name="Warning Text 32" xfId="7259"/>
    <cellStyle name="Warning Text 33" xfId="7260"/>
    <cellStyle name="Warning Text 34" xfId="7261"/>
    <cellStyle name="Warning Text 35" xfId="7262"/>
    <cellStyle name="Warning Text 36" xfId="7263"/>
    <cellStyle name="Warning Text 37" xfId="7264"/>
    <cellStyle name="Warning Text 38" xfId="7265"/>
    <cellStyle name="Warning Text 39" xfId="7266"/>
    <cellStyle name="Warning Text 4" xfId="7267"/>
    <cellStyle name="Warning Text 40" xfId="7268"/>
    <cellStyle name="Warning Text 41" xfId="7269"/>
    <cellStyle name="Warning Text 42" xfId="7270"/>
    <cellStyle name="Warning Text 43" xfId="7271"/>
    <cellStyle name="Warning Text 5" xfId="7272"/>
    <cellStyle name="Warning Text 6" xfId="7273"/>
    <cellStyle name="Warning Text 7" xfId="7274"/>
    <cellStyle name="Warning Text 8" xfId="7275"/>
    <cellStyle name="Warning Text 9" xfId="7276"/>
    <cellStyle name="Y2K Compliant Date Fmt" xfId="72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812500" y="0"/>
          <a:ext cx="1152525" cy="971550"/>
        </a:xfrm>
        <a:prstGeom prst="rect">
          <a:avLst/>
        </a:prstGeom>
        <a:noFill/>
        <a:ln w="9525">
          <a:noFill/>
          <a:miter lim="800000"/>
          <a:headEnd/>
          <a:tailEnd/>
        </a:ln>
      </xdr:spPr>
    </xdr:pic>
    <xdr:clientData/>
  </xdr:twoCellAnchor>
  <xdr:twoCellAnchor editAs="oneCell">
    <xdr:from>
      <xdr:col>10</xdr:col>
      <xdr:colOff>1400175</xdr:colOff>
      <xdr:row>75</xdr:row>
      <xdr:rowOff>0</xdr:rowOff>
    </xdr:from>
    <xdr:to>
      <xdr:col>11</xdr:col>
      <xdr:colOff>646824</xdr:colOff>
      <xdr:row>78</xdr:row>
      <xdr:rowOff>6349</xdr:rowOff>
    </xdr:to>
    <xdr:pic>
      <xdr:nvPicPr>
        <xdr:cNvPr id="3"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13077825"/>
          <a:ext cx="1132599" cy="977899"/>
        </a:xfrm>
        <a:prstGeom prst="rect">
          <a:avLst/>
        </a:prstGeom>
        <a:noFill/>
        <a:ln w="9525">
          <a:noFill/>
          <a:miter lim="800000"/>
          <a:headEnd/>
          <a:tailEnd/>
        </a:ln>
      </xdr:spPr>
    </xdr:pic>
    <xdr:clientData/>
  </xdr:twoCellAnchor>
  <xdr:twoCellAnchor editAs="oneCell">
    <xdr:from>
      <xdr:col>10</xdr:col>
      <xdr:colOff>1400175</xdr:colOff>
      <xdr:row>156</xdr:row>
      <xdr:rowOff>0</xdr:rowOff>
    </xdr:from>
    <xdr:to>
      <xdr:col>11</xdr:col>
      <xdr:colOff>646824</xdr:colOff>
      <xdr:row>159</xdr:row>
      <xdr:rowOff>0</xdr:rowOff>
    </xdr:to>
    <xdr:pic>
      <xdr:nvPicPr>
        <xdr:cNvPr id="4"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27374850"/>
          <a:ext cx="1132599" cy="971550"/>
        </a:xfrm>
        <a:prstGeom prst="rect">
          <a:avLst/>
        </a:prstGeom>
        <a:noFill/>
        <a:ln w="9525">
          <a:noFill/>
          <a:miter lim="800000"/>
          <a:headEnd/>
          <a:tailEnd/>
        </a:ln>
      </xdr:spPr>
    </xdr:pic>
    <xdr:clientData/>
  </xdr:twoCellAnchor>
  <xdr:twoCellAnchor editAs="oneCell">
    <xdr:from>
      <xdr:col>10</xdr:col>
      <xdr:colOff>1400175</xdr:colOff>
      <xdr:row>224</xdr:row>
      <xdr:rowOff>0</xdr:rowOff>
    </xdr:from>
    <xdr:to>
      <xdr:col>11</xdr:col>
      <xdr:colOff>646824</xdr:colOff>
      <xdr:row>227</xdr:row>
      <xdr:rowOff>9526</xdr:rowOff>
    </xdr:to>
    <xdr:pic>
      <xdr:nvPicPr>
        <xdr:cNvPr id="5"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39747825"/>
          <a:ext cx="1132599" cy="981076"/>
        </a:xfrm>
        <a:prstGeom prst="rect">
          <a:avLst/>
        </a:prstGeom>
        <a:noFill/>
        <a:ln w="9525">
          <a:noFill/>
          <a:miter lim="800000"/>
          <a:headEnd/>
          <a:tailEnd/>
        </a:ln>
      </xdr:spPr>
    </xdr:pic>
    <xdr:clientData/>
  </xdr:twoCellAnchor>
  <xdr:twoCellAnchor editAs="oneCell">
    <xdr:from>
      <xdr:col>10</xdr:col>
      <xdr:colOff>1400175</xdr:colOff>
      <xdr:row>301</xdr:row>
      <xdr:rowOff>0</xdr:rowOff>
    </xdr:from>
    <xdr:to>
      <xdr:col>11</xdr:col>
      <xdr:colOff>646824</xdr:colOff>
      <xdr:row>304</xdr:row>
      <xdr:rowOff>2</xdr:rowOff>
    </xdr:to>
    <xdr:pic>
      <xdr:nvPicPr>
        <xdr:cNvPr id="6"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52701825"/>
          <a:ext cx="1132599" cy="971552"/>
        </a:xfrm>
        <a:prstGeom prst="rect">
          <a:avLst/>
        </a:prstGeom>
        <a:noFill/>
        <a:ln w="9525">
          <a:noFill/>
          <a:miter lim="800000"/>
          <a:headEnd/>
          <a:tailEnd/>
        </a:ln>
      </xdr:spPr>
    </xdr:pic>
    <xdr:clientData/>
  </xdr:twoCellAnchor>
  <xdr:twoCellAnchor editAs="oneCell">
    <xdr:from>
      <xdr:col>10</xdr:col>
      <xdr:colOff>1400175</xdr:colOff>
      <xdr:row>362</xdr:row>
      <xdr:rowOff>0</xdr:rowOff>
    </xdr:from>
    <xdr:to>
      <xdr:col>11</xdr:col>
      <xdr:colOff>646824</xdr:colOff>
      <xdr:row>365</xdr:row>
      <xdr:rowOff>5</xdr:rowOff>
    </xdr:to>
    <xdr:pic>
      <xdr:nvPicPr>
        <xdr:cNvPr id="7"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63084075"/>
          <a:ext cx="1132599" cy="971555"/>
        </a:xfrm>
        <a:prstGeom prst="rect">
          <a:avLst/>
        </a:prstGeom>
        <a:noFill/>
        <a:ln w="9525">
          <a:noFill/>
          <a:miter lim="800000"/>
          <a:headEnd/>
          <a:tailEnd/>
        </a:ln>
      </xdr:spPr>
    </xdr:pic>
    <xdr:clientData/>
  </xdr:twoCellAnchor>
  <xdr:twoCellAnchor editAs="oneCell">
    <xdr:from>
      <xdr:col>10</xdr:col>
      <xdr:colOff>1400175</xdr:colOff>
      <xdr:row>438</xdr:row>
      <xdr:rowOff>0</xdr:rowOff>
    </xdr:from>
    <xdr:to>
      <xdr:col>11</xdr:col>
      <xdr:colOff>646824</xdr:colOff>
      <xdr:row>441</xdr:row>
      <xdr:rowOff>969</xdr:rowOff>
    </xdr:to>
    <xdr:pic>
      <xdr:nvPicPr>
        <xdr:cNvPr id="8"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75914250"/>
          <a:ext cx="1132599" cy="972519"/>
        </a:xfrm>
        <a:prstGeom prst="rect">
          <a:avLst/>
        </a:prstGeom>
        <a:noFill/>
        <a:ln w="9525">
          <a:noFill/>
          <a:miter lim="800000"/>
          <a:headEnd/>
          <a:tailEnd/>
        </a:ln>
      </xdr:spPr>
    </xdr:pic>
    <xdr:clientData/>
  </xdr:twoCellAnchor>
  <xdr:twoCellAnchor editAs="oneCell">
    <xdr:from>
      <xdr:col>10</xdr:col>
      <xdr:colOff>1400175</xdr:colOff>
      <xdr:row>519</xdr:row>
      <xdr:rowOff>0</xdr:rowOff>
    </xdr:from>
    <xdr:to>
      <xdr:col>11</xdr:col>
      <xdr:colOff>646824</xdr:colOff>
      <xdr:row>522</xdr:row>
      <xdr:rowOff>967</xdr:rowOff>
    </xdr:to>
    <xdr:pic>
      <xdr:nvPicPr>
        <xdr:cNvPr id="9"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89515950"/>
          <a:ext cx="1132599" cy="972517"/>
        </a:xfrm>
        <a:prstGeom prst="rect">
          <a:avLst/>
        </a:prstGeom>
        <a:noFill/>
        <a:ln w="9525">
          <a:noFill/>
          <a:miter lim="800000"/>
          <a:headEnd/>
          <a:tailEnd/>
        </a:ln>
      </xdr:spPr>
    </xdr:pic>
    <xdr:clientData/>
  </xdr:twoCellAnchor>
  <xdr:twoCellAnchor editAs="oneCell">
    <xdr:from>
      <xdr:col>10</xdr:col>
      <xdr:colOff>1400175</xdr:colOff>
      <xdr:row>553</xdr:row>
      <xdr:rowOff>0</xdr:rowOff>
    </xdr:from>
    <xdr:to>
      <xdr:col>11</xdr:col>
      <xdr:colOff>646824</xdr:colOff>
      <xdr:row>555</xdr:row>
      <xdr:rowOff>314326</xdr:rowOff>
    </xdr:to>
    <xdr:pic>
      <xdr:nvPicPr>
        <xdr:cNvPr id="10"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112061625"/>
          <a:ext cx="1132599" cy="962026"/>
        </a:xfrm>
        <a:prstGeom prst="rect">
          <a:avLst/>
        </a:prstGeom>
        <a:noFill/>
        <a:ln w="9525">
          <a:noFill/>
          <a:miter lim="800000"/>
          <a:headEnd/>
          <a:tailEnd/>
        </a:ln>
      </xdr:spPr>
    </xdr:pic>
    <xdr:clientData/>
  </xdr:twoCellAnchor>
  <xdr:twoCellAnchor editAs="oneCell">
    <xdr:from>
      <xdr:col>10</xdr:col>
      <xdr:colOff>1400175</xdr:colOff>
      <xdr:row>534</xdr:row>
      <xdr:rowOff>48434</xdr:rowOff>
    </xdr:from>
    <xdr:to>
      <xdr:col>11</xdr:col>
      <xdr:colOff>646824</xdr:colOff>
      <xdr:row>537</xdr:row>
      <xdr:rowOff>39880</xdr:rowOff>
    </xdr:to>
    <xdr:pic>
      <xdr:nvPicPr>
        <xdr:cNvPr id="11"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99060809"/>
          <a:ext cx="1132599" cy="962996"/>
        </a:xfrm>
        <a:prstGeom prst="rect">
          <a:avLst/>
        </a:prstGeom>
        <a:noFill/>
        <a:ln w="9525">
          <a:noFill/>
          <a:miter lim="800000"/>
          <a:headEnd/>
          <a:tailEnd/>
        </a:ln>
      </xdr:spPr>
    </xdr:pic>
    <xdr:clientData/>
  </xdr:twoCellAnchor>
  <xdr:twoCellAnchor editAs="oneCell">
    <xdr:from>
      <xdr:col>10</xdr:col>
      <xdr:colOff>1400175</xdr:colOff>
      <xdr:row>519</xdr:row>
      <xdr:rowOff>0</xdr:rowOff>
    </xdr:from>
    <xdr:to>
      <xdr:col>11</xdr:col>
      <xdr:colOff>646824</xdr:colOff>
      <xdr:row>522</xdr:row>
      <xdr:rowOff>971</xdr:rowOff>
    </xdr:to>
    <xdr:pic>
      <xdr:nvPicPr>
        <xdr:cNvPr id="12"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89515950"/>
          <a:ext cx="1132599" cy="972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ndonstockexchange.com/exchange/news/market-news/market-news-detail/84LC/12793766.html" TargetMode="External"/><Relationship Id="rId1" Type="http://schemas.openxmlformats.org/officeDocument/2006/relationships/hyperlink" Target="http://www.santander.co.uk/uk/about-santander-uk/investor-relations/santander-uk-group-holdings-plc"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20"/>
  <sheetViews>
    <sheetView tabSelected="1" zoomScaleNormal="100" workbookViewId="0">
      <selection activeCell="D13" sqref="D13"/>
    </sheetView>
  </sheetViews>
  <sheetFormatPr defaultRowHeight="12.75"/>
  <cols>
    <col min="1" max="1" width="59.85546875" style="248" customWidth="1"/>
    <col min="2" max="4" width="28.28515625" style="248" customWidth="1"/>
    <col min="5" max="5" width="42.5703125" style="248" customWidth="1"/>
    <col min="6" max="11" width="28.28515625" style="248" customWidth="1"/>
    <col min="12" max="12" width="27.28515625" style="248" customWidth="1"/>
    <col min="13" max="16384" width="9.140625" style="61"/>
  </cols>
  <sheetData>
    <row r="1" spans="1:12" s="2" customFormat="1" ht="25.5" customHeight="1">
      <c r="A1" s="256" t="s">
        <v>0</v>
      </c>
      <c r="B1" s="256"/>
      <c r="C1" s="256"/>
      <c r="D1" s="256"/>
      <c r="E1" s="256"/>
      <c r="F1" s="256"/>
      <c r="G1" s="256"/>
      <c r="H1" s="256"/>
      <c r="I1" s="256"/>
      <c r="J1" s="256"/>
      <c r="K1" s="256"/>
      <c r="L1" s="1"/>
    </row>
    <row r="2" spans="1:12" s="2" customFormat="1" ht="25.5" customHeight="1">
      <c r="A2" s="256"/>
      <c r="B2" s="256"/>
      <c r="C2" s="256"/>
      <c r="D2" s="256"/>
      <c r="E2" s="256"/>
      <c r="F2" s="256"/>
      <c r="G2" s="256"/>
      <c r="H2" s="256"/>
      <c r="I2" s="256"/>
      <c r="J2" s="256"/>
      <c r="K2" s="256"/>
      <c r="L2" s="1"/>
    </row>
    <row r="3" spans="1:12" s="2" customFormat="1" ht="25.5" customHeight="1">
      <c r="A3" s="257"/>
      <c r="B3" s="257"/>
      <c r="C3" s="257"/>
      <c r="D3" s="257"/>
      <c r="E3" s="257"/>
      <c r="F3" s="257"/>
      <c r="G3" s="257"/>
      <c r="H3" s="257"/>
      <c r="I3" s="257"/>
      <c r="J3" s="257"/>
      <c r="K3" s="257"/>
      <c r="L3" s="3"/>
    </row>
    <row r="4" spans="1:12" s="2" customFormat="1" ht="12.75" customHeight="1">
      <c r="A4" s="4"/>
      <c r="B4" s="4"/>
      <c r="C4" s="4"/>
      <c r="D4" s="4"/>
      <c r="E4" s="4"/>
      <c r="F4" s="4"/>
      <c r="G4" s="4"/>
      <c r="H4" s="4"/>
      <c r="I4" s="4"/>
      <c r="J4" s="4"/>
      <c r="K4" s="4"/>
      <c r="L4" s="4"/>
    </row>
    <row r="5" spans="1:12" s="2" customFormat="1" ht="25.5" customHeight="1">
      <c r="A5" s="258" t="s">
        <v>1</v>
      </c>
      <c r="B5" s="259"/>
      <c r="C5" s="259"/>
      <c r="D5" s="259"/>
      <c r="E5" s="259"/>
      <c r="F5" s="259"/>
      <c r="G5" s="259"/>
      <c r="H5" s="259"/>
      <c r="I5" s="259"/>
      <c r="J5" s="259"/>
      <c r="K5" s="259"/>
      <c r="L5" s="259"/>
    </row>
    <row r="6" spans="1:12" s="2" customFormat="1" ht="25.5" customHeight="1">
      <c r="A6" s="260" t="s">
        <v>2</v>
      </c>
      <c r="B6" s="260"/>
      <c r="C6" s="260"/>
      <c r="D6" s="260"/>
      <c r="E6" s="260"/>
      <c r="F6" s="260"/>
      <c r="G6" s="260"/>
      <c r="H6" s="260"/>
      <c r="I6" s="260"/>
      <c r="J6" s="260"/>
      <c r="K6" s="260"/>
      <c r="L6" s="260"/>
    </row>
    <row r="7" spans="1:12" s="8" customFormat="1" ht="19.5" customHeight="1">
      <c r="A7" s="5"/>
      <c r="B7" s="6"/>
      <c r="C7" s="6"/>
      <c r="D7" s="6"/>
      <c r="E7" s="7"/>
      <c r="F7" s="7"/>
      <c r="G7" s="7"/>
      <c r="H7" s="6"/>
      <c r="I7" s="6"/>
      <c r="J7" s="6"/>
      <c r="K7" s="6"/>
      <c r="L7" s="6"/>
    </row>
    <row r="8" spans="1:12" s="11" customFormat="1">
      <c r="A8" s="9" t="s">
        <v>3</v>
      </c>
      <c r="B8" s="10"/>
      <c r="C8" s="10"/>
      <c r="D8" s="10"/>
      <c r="E8" s="10"/>
      <c r="F8" s="10"/>
      <c r="G8" s="10"/>
      <c r="H8" s="10"/>
      <c r="I8" s="10"/>
      <c r="J8" s="10"/>
      <c r="K8" s="10"/>
      <c r="L8" s="10"/>
    </row>
    <row r="9" spans="1:12" s="11" customFormat="1" ht="14.25">
      <c r="A9" s="12" t="s">
        <v>4</v>
      </c>
      <c r="B9" s="249" t="s">
        <v>5</v>
      </c>
      <c r="C9" s="250"/>
      <c r="D9" s="250"/>
      <c r="E9" s="250"/>
      <c r="F9" s="250"/>
      <c r="G9" s="10"/>
      <c r="H9" s="10"/>
      <c r="I9" s="10"/>
      <c r="J9" s="10"/>
      <c r="K9" s="10"/>
      <c r="L9" s="10"/>
    </row>
    <row r="10" spans="1:12" s="11" customFormat="1">
      <c r="A10" s="12" t="s">
        <v>6</v>
      </c>
      <c r="B10" s="249" t="s">
        <v>7</v>
      </c>
      <c r="C10" s="250"/>
      <c r="D10" s="250"/>
      <c r="E10" s="250"/>
      <c r="F10" s="250"/>
      <c r="G10" s="10"/>
      <c r="H10" s="10"/>
      <c r="I10" s="10"/>
      <c r="J10" s="10"/>
      <c r="K10" s="10"/>
      <c r="L10" s="10"/>
    </row>
    <row r="11" spans="1:12" s="11" customFormat="1">
      <c r="A11" s="12" t="s">
        <v>8</v>
      </c>
      <c r="B11" s="249" t="s">
        <v>9</v>
      </c>
      <c r="C11" s="250"/>
      <c r="D11" s="250"/>
      <c r="E11" s="250"/>
      <c r="F11" s="250"/>
      <c r="G11" s="10"/>
      <c r="H11" s="10"/>
      <c r="I11" s="10"/>
      <c r="J11" s="10"/>
      <c r="K11" s="10"/>
      <c r="L11" s="10"/>
    </row>
    <row r="12" spans="1:12" s="11" customFormat="1">
      <c r="A12" s="12" t="s">
        <v>10</v>
      </c>
      <c r="B12" s="13">
        <f ca="1">TODAY()</f>
        <v>43614</v>
      </c>
      <c r="C12" s="13"/>
      <c r="D12" s="13"/>
      <c r="E12" s="14"/>
      <c r="F12" s="15"/>
      <c r="G12" s="10"/>
      <c r="H12" s="10"/>
      <c r="I12" s="10"/>
      <c r="J12" s="10"/>
      <c r="K12" s="10"/>
      <c r="L12" s="10"/>
    </row>
    <row r="13" spans="1:12" s="11" customFormat="1" ht="12.75" customHeight="1">
      <c r="A13" s="12" t="s">
        <v>11</v>
      </c>
      <c r="B13" s="16" t="s">
        <v>714</v>
      </c>
      <c r="C13" s="17"/>
      <c r="D13" s="17"/>
      <c r="E13" s="18"/>
      <c r="F13" s="19"/>
      <c r="G13" s="10"/>
      <c r="H13" s="10"/>
      <c r="I13" s="10"/>
      <c r="J13" s="10"/>
      <c r="K13" s="10"/>
      <c r="L13" s="10"/>
    </row>
    <row r="14" spans="1:12" s="11" customFormat="1" ht="12.75" customHeight="1">
      <c r="A14" s="20" t="s">
        <v>12</v>
      </c>
      <c r="B14" s="16" t="s">
        <v>715</v>
      </c>
      <c r="C14" s="17"/>
      <c r="D14" s="17"/>
      <c r="E14" s="18"/>
      <c r="F14" s="19"/>
      <c r="G14" s="10"/>
      <c r="H14" s="10"/>
      <c r="I14" s="10"/>
      <c r="J14" s="10"/>
      <c r="K14" s="10"/>
      <c r="L14" s="10"/>
    </row>
    <row r="15" spans="1:12" s="11" customFormat="1">
      <c r="A15" s="12" t="s">
        <v>13</v>
      </c>
      <c r="B15" s="251" t="s">
        <v>14</v>
      </c>
      <c r="C15" s="250"/>
      <c r="D15" s="250"/>
      <c r="E15" s="250"/>
      <c r="F15" s="250"/>
      <c r="G15" s="10"/>
      <c r="H15" s="10"/>
      <c r="I15" s="10"/>
      <c r="J15" s="10"/>
      <c r="K15" s="10"/>
      <c r="L15" s="10"/>
    </row>
    <row r="16" spans="1:12" s="11" customFormat="1">
      <c r="A16" s="21"/>
      <c r="B16" s="21"/>
      <c r="C16" s="21"/>
      <c r="D16" s="21"/>
      <c r="E16" s="21"/>
      <c r="F16" s="21"/>
      <c r="G16" s="10"/>
      <c r="H16" s="10"/>
      <c r="I16" s="10"/>
      <c r="J16" s="10"/>
      <c r="K16" s="10"/>
      <c r="L16" s="10"/>
    </row>
    <row r="17" spans="1:12" s="11" customFormat="1">
      <c r="A17" s="9" t="s">
        <v>15</v>
      </c>
      <c r="B17" s="10"/>
      <c r="C17" s="10"/>
      <c r="D17" s="10"/>
      <c r="E17" s="10"/>
      <c r="F17" s="10"/>
      <c r="G17" s="10"/>
      <c r="H17" s="10"/>
      <c r="I17" s="10"/>
      <c r="J17" s="10"/>
      <c r="K17" s="10"/>
      <c r="L17" s="10"/>
    </row>
    <row r="18" spans="1:12" s="11" customFormat="1">
      <c r="A18" s="10"/>
      <c r="B18" s="252" t="s">
        <v>16</v>
      </c>
      <c r="C18" s="253"/>
      <c r="D18" s="254"/>
      <c r="E18" s="255" t="s">
        <v>17</v>
      </c>
      <c r="F18" s="255"/>
      <c r="G18" s="255" t="s">
        <v>18</v>
      </c>
      <c r="H18" s="255"/>
      <c r="I18" s="255" t="s">
        <v>19</v>
      </c>
      <c r="J18" s="255"/>
      <c r="K18" s="10"/>
      <c r="L18" s="10"/>
    </row>
    <row r="19" spans="1:12" s="11" customFormat="1">
      <c r="A19" s="10"/>
      <c r="B19" s="22"/>
      <c r="C19" s="23"/>
      <c r="D19" s="24"/>
      <c r="E19" s="22" t="s">
        <v>20</v>
      </c>
      <c r="F19" s="24" t="s">
        <v>21</v>
      </c>
      <c r="G19" s="22" t="s">
        <v>20</v>
      </c>
      <c r="H19" s="24" t="s">
        <v>21</v>
      </c>
      <c r="I19" s="22" t="s">
        <v>20</v>
      </c>
      <c r="J19" s="24" t="s">
        <v>21</v>
      </c>
      <c r="K19" s="10"/>
      <c r="L19" s="10"/>
    </row>
    <row r="20" spans="1:12" s="11" customFormat="1">
      <c r="A20" s="20" t="s">
        <v>22</v>
      </c>
      <c r="B20" s="271"/>
      <c r="C20" s="272"/>
      <c r="D20" s="273"/>
      <c r="E20" s="25" t="s">
        <v>23</v>
      </c>
      <c r="F20" s="25" t="s">
        <v>24</v>
      </c>
      <c r="G20" s="25" t="s">
        <v>23</v>
      </c>
      <c r="H20" s="25" t="s">
        <v>25</v>
      </c>
      <c r="I20" s="25" t="s">
        <v>26</v>
      </c>
      <c r="J20" s="26" t="s">
        <v>24</v>
      </c>
      <c r="K20" s="10"/>
      <c r="L20" s="10"/>
    </row>
    <row r="21" spans="1:12" s="11" customFormat="1" ht="12.75" customHeight="1">
      <c r="A21" s="20" t="s">
        <v>27</v>
      </c>
      <c r="B21" s="268" t="s">
        <v>5</v>
      </c>
      <c r="C21" s="268"/>
      <c r="D21" s="268"/>
      <c r="E21" s="27" t="s">
        <v>26</v>
      </c>
      <c r="F21" s="25" t="s">
        <v>28</v>
      </c>
      <c r="G21" s="28" t="s">
        <v>26</v>
      </c>
      <c r="H21" s="28" t="s">
        <v>29</v>
      </c>
      <c r="I21" s="27" t="s">
        <v>26</v>
      </c>
      <c r="J21" s="25" t="s">
        <v>30</v>
      </c>
      <c r="K21" s="10"/>
      <c r="L21" s="10"/>
    </row>
    <row r="22" spans="1:12" s="11" customFormat="1">
      <c r="A22" s="20" t="s">
        <v>31</v>
      </c>
      <c r="B22" s="268" t="s">
        <v>5</v>
      </c>
      <c r="C22" s="268"/>
      <c r="D22" s="268"/>
      <c r="E22" s="28" t="s">
        <v>26</v>
      </c>
      <c r="F22" s="25" t="s">
        <v>28</v>
      </c>
      <c r="G22" s="28" t="s">
        <v>26</v>
      </c>
      <c r="H22" s="28" t="s">
        <v>29</v>
      </c>
      <c r="I22" s="28" t="s">
        <v>26</v>
      </c>
      <c r="J22" s="25" t="s">
        <v>30</v>
      </c>
      <c r="K22" s="10"/>
      <c r="L22" s="10"/>
    </row>
    <row r="23" spans="1:12" s="11" customFormat="1">
      <c r="A23" s="20" t="s">
        <v>32</v>
      </c>
      <c r="B23" s="268" t="s">
        <v>5</v>
      </c>
      <c r="C23" s="268"/>
      <c r="D23" s="268"/>
      <c r="E23" s="25" t="s">
        <v>33</v>
      </c>
      <c r="F23" s="25" t="s">
        <v>28</v>
      </c>
      <c r="G23" s="25" t="s">
        <v>34</v>
      </c>
      <c r="H23" s="28" t="s">
        <v>29</v>
      </c>
      <c r="I23" s="25" t="s">
        <v>35</v>
      </c>
      <c r="J23" s="25" t="s">
        <v>30</v>
      </c>
      <c r="K23" s="10"/>
      <c r="L23" s="10"/>
    </row>
    <row r="24" spans="1:12" s="11" customFormat="1">
      <c r="A24" s="20" t="s">
        <v>36</v>
      </c>
      <c r="B24" s="268" t="s">
        <v>37</v>
      </c>
      <c r="C24" s="268"/>
      <c r="D24" s="268"/>
      <c r="E24" s="25" t="s">
        <v>26</v>
      </c>
      <c r="F24" s="25" t="s">
        <v>26</v>
      </c>
      <c r="G24" s="25" t="s">
        <v>26</v>
      </c>
      <c r="H24" s="25" t="s">
        <v>26</v>
      </c>
      <c r="I24" s="25" t="s">
        <v>26</v>
      </c>
      <c r="J24" s="25" t="s">
        <v>26</v>
      </c>
      <c r="K24" s="10"/>
      <c r="L24" s="10"/>
    </row>
    <row r="25" spans="1:12" s="11" customFormat="1">
      <c r="A25" s="20" t="s">
        <v>38</v>
      </c>
      <c r="B25" s="268" t="s">
        <v>5</v>
      </c>
      <c r="C25" s="268"/>
      <c r="D25" s="268"/>
      <c r="E25" s="25" t="s">
        <v>39</v>
      </c>
      <c r="F25" s="25" t="s">
        <v>28</v>
      </c>
      <c r="G25" s="25" t="s">
        <v>40</v>
      </c>
      <c r="H25" s="25" t="s">
        <v>29</v>
      </c>
      <c r="I25" s="25" t="s">
        <v>39</v>
      </c>
      <c r="J25" s="25" t="s">
        <v>30</v>
      </c>
      <c r="K25" s="10"/>
      <c r="L25" s="10"/>
    </row>
    <row r="26" spans="1:12" s="11" customFormat="1">
      <c r="A26" s="20" t="s">
        <v>41</v>
      </c>
      <c r="B26" s="268" t="s">
        <v>37</v>
      </c>
      <c r="C26" s="268"/>
      <c r="D26" s="268"/>
      <c r="E26" s="25" t="s">
        <v>26</v>
      </c>
      <c r="F26" s="25" t="s">
        <v>26</v>
      </c>
      <c r="G26" s="25" t="s">
        <v>26</v>
      </c>
      <c r="H26" s="25" t="s">
        <v>26</v>
      </c>
      <c r="I26" s="25" t="s">
        <v>26</v>
      </c>
      <c r="J26" s="25" t="s">
        <v>26</v>
      </c>
      <c r="K26" s="10"/>
      <c r="L26" s="10"/>
    </row>
    <row r="27" spans="1:12" s="11" customFormat="1" ht="12.75" customHeight="1">
      <c r="A27" s="20" t="s">
        <v>42</v>
      </c>
      <c r="B27" s="268" t="s">
        <v>5</v>
      </c>
      <c r="C27" s="268"/>
      <c r="D27" s="268"/>
      <c r="E27" s="28" t="s">
        <v>43</v>
      </c>
      <c r="F27" s="25" t="s">
        <v>28</v>
      </c>
      <c r="G27" s="28" t="s">
        <v>44</v>
      </c>
      <c r="H27" s="25" t="s">
        <v>29</v>
      </c>
      <c r="I27" s="28" t="s">
        <v>45</v>
      </c>
      <c r="J27" s="25" t="s">
        <v>30</v>
      </c>
      <c r="K27" s="10"/>
      <c r="L27" s="10"/>
    </row>
    <row r="28" spans="1:12" s="11" customFormat="1">
      <c r="A28" s="20" t="s">
        <v>46</v>
      </c>
      <c r="B28" s="268" t="s">
        <v>37</v>
      </c>
      <c r="C28" s="268"/>
      <c r="D28" s="268"/>
      <c r="E28" s="25" t="s">
        <v>26</v>
      </c>
      <c r="F28" s="25" t="s">
        <v>26</v>
      </c>
      <c r="G28" s="25" t="s">
        <v>26</v>
      </c>
      <c r="H28" s="25" t="s">
        <v>26</v>
      </c>
      <c r="I28" s="25" t="s">
        <v>26</v>
      </c>
      <c r="J28" s="25" t="s">
        <v>26</v>
      </c>
      <c r="K28" s="10"/>
      <c r="L28" s="10"/>
    </row>
    <row r="29" spans="1:12" s="11" customFormat="1" ht="12.75" customHeight="1">
      <c r="A29" s="29" t="s">
        <v>47</v>
      </c>
      <c r="B29" s="30">
        <v>22915101031.689999</v>
      </c>
      <c r="C29" s="10"/>
      <c r="D29" s="10"/>
      <c r="E29" s="10"/>
      <c r="F29" s="10"/>
      <c r="G29" s="10"/>
      <c r="H29" s="10"/>
      <c r="I29" s="10"/>
      <c r="J29" s="10"/>
      <c r="K29" s="10"/>
      <c r="L29" s="10"/>
    </row>
    <row r="30" spans="1:12" s="11" customFormat="1" ht="12.75" customHeight="1">
      <c r="A30" s="29" t="s">
        <v>48</v>
      </c>
      <c r="B30" s="31" t="s">
        <v>26</v>
      </c>
      <c r="D30" s="10"/>
      <c r="E30" s="10"/>
      <c r="F30" s="10"/>
      <c r="G30" s="10"/>
      <c r="H30" s="10"/>
      <c r="I30" s="10"/>
      <c r="J30" s="10"/>
      <c r="K30" s="10"/>
      <c r="L30" s="10"/>
    </row>
    <row r="31" spans="1:12" s="11" customFormat="1" ht="12.75" customHeight="1">
      <c r="A31" s="29" t="s">
        <v>49</v>
      </c>
      <c r="B31" s="32" t="s">
        <v>50</v>
      </c>
      <c r="C31" s="10"/>
      <c r="D31" s="10"/>
      <c r="E31" s="10"/>
      <c r="F31" s="10"/>
      <c r="G31" s="10"/>
      <c r="H31" s="10"/>
      <c r="I31" s="10"/>
      <c r="J31" s="10"/>
      <c r="K31" s="10"/>
      <c r="L31" s="10"/>
    </row>
    <row r="32" spans="1:12" s="11" customFormat="1" ht="12.75" customHeight="1">
      <c r="A32" s="29" t="s">
        <v>51</v>
      </c>
      <c r="B32" s="33">
        <v>2.5670999999999999E-2</v>
      </c>
      <c r="C32" s="10"/>
      <c r="D32" s="10"/>
      <c r="E32" s="10"/>
      <c r="F32" s="10"/>
      <c r="G32" s="10"/>
      <c r="H32" s="10"/>
      <c r="I32" s="10"/>
      <c r="J32" s="10"/>
      <c r="K32" s="10"/>
      <c r="L32" s="10"/>
    </row>
    <row r="33" spans="1:12" s="11" customFormat="1" ht="12.75" customHeight="1">
      <c r="A33" s="29" t="s">
        <v>52</v>
      </c>
      <c r="B33" s="34">
        <v>0</v>
      </c>
      <c r="C33" s="10"/>
      <c r="D33" s="10"/>
      <c r="E33" s="10"/>
      <c r="F33" s="10"/>
      <c r="G33" s="35"/>
      <c r="H33" s="10"/>
      <c r="I33" s="10"/>
      <c r="J33" s="10"/>
      <c r="K33" s="10"/>
      <c r="L33" s="10"/>
    </row>
    <row r="34" spans="1:12" s="11" customFormat="1" ht="12.75" customHeight="1">
      <c r="A34" s="10"/>
      <c r="B34" s="10"/>
      <c r="C34" s="10"/>
      <c r="D34" s="10"/>
      <c r="E34" s="10"/>
      <c r="F34" s="10"/>
      <c r="G34" s="10"/>
      <c r="H34" s="10"/>
      <c r="I34" s="10"/>
      <c r="J34" s="10"/>
      <c r="K34" s="10"/>
      <c r="L34" s="10"/>
    </row>
    <row r="35" spans="1:12" s="11" customFormat="1" ht="12.75" customHeight="1">
      <c r="A35" s="29" t="s">
        <v>53</v>
      </c>
      <c r="B35" s="36" t="s">
        <v>54</v>
      </c>
      <c r="C35" s="10"/>
      <c r="D35" s="37" t="s">
        <v>55</v>
      </c>
      <c r="E35" s="38"/>
      <c r="F35" s="39"/>
      <c r="G35" s="36" t="s">
        <v>56</v>
      </c>
      <c r="H35" s="10"/>
      <c r="I35" s="10"/>
      <c r="J35" s="10"/>
      <c r="K35" s="10"/>
      <c r="L35" s="10"/>
    </row>
    <row r="36" spans="1:12" s="11" customFormat="1" ht="12.75" customHeight="1">
      <c r="A36" s="29" t="s">
        <v>57</v>
      </c>
      <c r="B36" s="40">
        <v>500000000</v>
      </c>
      <c r="C36" s="10"/>
      <c r="D36" s="37" t="s">
        <v>57</v>
      </c>
      <c r="E36" s="38"/>
      <c r="F36" s="39"/>
      <c r="G36" s="40">
        <v>500000000</v>
      </c>
      <c r="H36" s="10"/>
      <c r="I36" s="10"/>
      <c r="J36" s="10"/>
      <c r="K36" s="10"/>
      <c r="L36" s="10"/>
    </row>
    <row r="37" spans="1:12" s="11" customFormat="1" ht="12.75" customHeight="1">
      <c r="A37" s="29" t="s">
        <v>48</v>
      </c>
      <c r="B37" s="41">
        <v>44298</v>
      </c>
      <c r="C37" s="10"/>
      <c r="D37" s="37" t="s">
        <v>48</v>
      </c>
      <c r="E37" s="38"/>
      <c r="F37" s="39"/>
      <c r="G37" s="41">
        <v>45553</v>
      </c>
      <c r="H37" s="10"/>
      <c r="I37" s="10"/>
      <c r="J37" s="10"/>
      <c r="K37" s="10"/>
      <c r="L37" s="10"/>
    </row>
    <row r="38" spans="1:12" s="11" customFormat="1" ht="12.75" customHeight="1">
      <c r="A38" s="29" t="s">
        <v>58</v>
      </c>
      <c r="B38" s="42">
        <v>4.2500000000000003E-2</v>
      </c>
      <c r="C38" s="10"/>
      <c r="D38" s="37" t="s">
        <v>58</v>
      </c>
      <c r="E38" s="38"/>
      <c r="F38" s="39"/>
      <c r="G38" s="43">
        <v>1.2500000000000001E-2</v>
      </c>
      <c r="H38" s="10"/>
      <c r="I38" s="10"/>
      <c r="J38" s="10"/>
      <c r="K38" s="10"/>
      <c r="L38" s="10"/>
    </row>
    <row r="39" spans="1:12" s="11" customFormat="1" ht="12.75" customHeight="1">
      <c r="A39" s="29" t="s">
        <v>59</v>
      </c>
      <c r="B39" s="43" t="s">
        <v>60</v>
      </c>
      <c r="C39" s="10"/>
      <c r="D39" s="37" t="s">
        <v>59</v>
      </c>
      <c r="E39" s="38"/>
      <c r="F39" s="39"/>
      <c r="G39" s="44" t="s">
        <v>61</v>
      </c>
      <c r="H39" s="10"/>
      <c r="I39" s="10"/>
      <c r="J39" s="10"/>
      <c r="K39" s="10"/>
      <c r="L39" s="10"/>
    </row>
    <row r="40" spans="1:12" s="11" customFormat="1" ht="12.75" customHeight="1">
      <c r="A40" s="29" t="s">
        <v>62</v>
      </c>
      <c r="B40" s="45">
        <v>141873712.72</v>
      </c>
      <c r="C40" s="10"/>
      <c r="D40" s="29" t="s">
        <v>62</v>
      </c>
      <c r="E40" s="46"/>
      <c r="F40" s="47"/>
      <c r="G40" s="40">
        <v>0</v>
      </c>
      <c r="H40" s="10"/>
      <c r="I40" s="10"/>
      <c r="J40" s="10"/>
      <c r="K40" s="10"/>
      <c r="L40" s="10"/>
    </row>
    <row r="41" spans="1:12" s="11" customFormat="1" ht="12.75" customHeight="1">
      <c r="A41" s="29" t="s">
        <v>63</v>
      </c>
      <c r="B41" s="48" t="s">
        <v>64</v>
      </c>
      <c r="C41" s="10"/>
      <c r="D41" s="20" t="s">
        <v>63</v>
      </c>
      <c r="E41" s="49"/>
      <c r="F41" s="50"/>
      <c r="G41" s="48" t="str">
        <f>B71</f>
        <v>AA- / F1+</v>
      </c>
      <c r="H41" s="10"/>
      <c r="I41" s="10"/>
      <c r="J41" s="10"/>
      <c r="K41" s="10"/>
      <c r="L41" s="10"/>
    </row>
    <row r="42" spans="1:12" s="11" customFormat="1" ht="12.75" customHeight="1">
      <c r="A42" s="29" t="s">
        <v>65</v>
      </c>
      <c r="B42" s="48" t="s">
        <v>29</v>
      </c>
      <c r="C42" s="10"/>
      <c r="D42" s="20" t="s">
        <v>65</v>
      </c>
      <c r="E42" s="49"/>
      <c r="F42" s="50"/>
      <c r="G42" s="48" t="str">
        <f>B72</f>
        <v>Aa3 / Prime-1</v>
      </c>
      <c r="H42" s="10"/>
      <c r="I42" s="10"/>
      <c r="J42" s="10"/>
      <c r="K42" s="10"/>
      <c r="L42" s="10"/>
    </row>
    <row r="43" spans="1:12" s="11" customFormat="1" ht="12.75" customHeight="1">
      <c r="A43" s="29" t="s">
        <v>66</v>
      </c>
      <c r="B43" s="48" t="s">
        <v>67</v>
      </c>
      <c r="C43" s="10"/>
      <c r="D43" s="20" t="s">
        <v>66</v>
      </c>
      <c r="E43" s="49"/>
      <c r="F43" s="50"/>
      <c r="G43" s="48" t="str">
        <f>B73</f>
        <v>AA- / A-1+</v>
      </c>
      <c r="H43" s="10"/>
      <c r="I43" s="10"/>
      <c r="J43" s="10"/>
      <c r="K43" s="10"/>
      <c r="L43" s="10"/>
    </row>
    <row r="44" spans="1:12" s="11" customFormat="1" ht="12.75" customHeight="1">
      <c r="A44" s="10"/>
      <c r="B44" s="10"/>
      <c r="C44" s="10"/>
      <c r="D44" s="10"/>
      <c r="E44" s="10"/>
      <c r="F44" s="10"/>
      <c r="G44" s="10"/>
      <c r="H44" s="10"/>
      <c r="I44" s="10"/>
      <c r="J44" s="10"/>
      <c r="K44" s="10"/>
      <c r="L44" s="10"/>
    </row>
    <row r="45" spans="1:12" s="11" customFormat="1" ht="12.75" customHeight="1">
      <c r="A45" s="29" t="s">
        <v>53</v>
      </c>
      <c r="B45" s="36" t="s">
        <v>68</v>
      </c>
      <c r="C45" s="10"/>
      <c r="D45" s="37" t="s">
        <v>69</v>
      </c>
      <c r="E45" s="38"/>
      <c r="F45" s="39"/>
      <c r="G45" s="36" t="s">
        <v>70</v>
      </c>
      <c r="H45" s="10"/>
      <c r="I45" s="10"/>
      <c r="J45" s="10"/>
      <c r="K45" s="10"/>
      <c r="L45" s="10"/>
    </row>
    <row r="46" spans="1:12" s="11" customFormat="1" ht="12.75" customHeight="1">
      <c r="A46" s="29" t="s">
        <v>57</v>
      </c>
      <c r="B46" s="40">
        <v>500000000</v>
      </c>
      <c r="C46" s="10"/>
      <c r="D46" s="37" t="s">
        <v>57</v>
      </c>
      <c r="E46" s="38"/>
      <c r="F46" s="39"/>
      <c r="G46" s="40">
        <v>1000000000</v>
      </c>
      <c r="H46" s="10"/>
      <c r="I46" s="10"/>
      <c r="J46" s="10"/>
      <c r="K46" s="10"/>
      <c r="L46" s="10"/>
    </row>
    <row r="47" spans="1:12" s="11" customFormat="1" ht="12.75" customHeight="1">
      <c r="A47" s="29" t="s">
        <v>48</v>
      </c>
      <c r="B47" s="41">
        <v>44298</v>
      </c>
      <c r="C47" s="10"/>
      <c r="D47" s="37" t="s">
        <v>48</v>
      </c>
      <c r="E47" s="38"/>
      <c r="F47" s="39"/>
      <c r="G47" s="41">
        <v>44672</v>
      </c>
      <c r="H47" s="10"/>
      <c r="I47" s="10"/>
      <c r="J47" s="10"/>
      <c r="K47" s="10"/>
      <c r="L47" s="10"/>
    </row>
    <row r="48" spans="1:12" s="11" customFormat="1" ht="12.75" customHeight="1">
      <c r="A48" s="29" t="s">
        <v>58</v>
      </c>
      <c r="B48" s="42">
        <v>4.2500000000000003E-2</v>
      </c>
      <c r="C48" s="10"/>
      <c r="D48" s="37" t="s">
        <v>58</v>
      </c>
      <c r="E48" s="38"/>
      <c r="F48" s="39"/>
      <c r="G48" s="43">
        <v>2.5000000000000001E-3</v>
      </c>
      <c r="H48" s="10"/>
      <c r="I48" s="10"/>
      <c r="J48" s="10"/>
      <c r="K48" s="10"/>
      <c r="L48" s="10"/>
    </row>
    <row r="49" spans="1:12" s="11" customFormat="1" ht="12.75" customHeight="1">
      <c r="A49" s="29" t="s">
        <v>59</v>
      </c>
      <c r="B49" s="43" t="s">
        <v>60</v>
      </c>
      <c r="C49" s="10"/>
      <c r="D49" s="37" t="s">
        <v>59</v>
      </c>
      <c r="E49" s="38"/>
      <c r="F49" s="39"/>
      <c r="G49" s="44" t="s">
        <v>71</v>
      </c>
      <c r="H49" s="10"/>
      <c r="I49" s="10"/>
      <c r="J49" s="10"/>
      <c r="K49" s="10"/>
      <c r="L49" s="10"/>
    </row>
    <row r="50" spans="1:12" s="11" customFormat="1" ht="12.75" customHeight="1">
      <c r="A50" s="29" t="s">
        <v>62</v>
      </c>
      <c r="B50" s="45">
        <v>173919139</v>
      </c>
      <c r="C50" s="10"/>
      <c r="D50" s="29" t="s">
        <v>62</v>
      </c>
      <c r="E50" s="46"/>
      <c r="F50" s="47"/>
      <c r="G50" s="40">
        <v>170130000</v>
      </c>
      <c r="H50" s="10"/>
      <c r="I50" s="10"/>
      <c r="J50" s="10"/>
      <c r="K50" s="10"/>
      <c r="L50" s="10"/>
    </row>
    <row r="51" spans="1:12" s="11" customFormat="1" ht="12.75" customHeight="1">
      <c r="A51" s="29" t="s">
        <v>63</v>
      </c>
      <c r="B51" s="48" t="s">
        <v>72</v>
      </c>
      <c r="C51" s="10"/>
      <c r="D51" s="20" t="s">
        <v>63</v>
      </c>
      <c r="E51" s="49"/>
      <c r="F51" s="50"/>
      <c r="G51" s="48" t="s">
        <v>28</v>
      </c>
      <c r="H51" s="10"/>
      <c r="I51" s="10"/>
      <c r="J51" s="10"/>
      <c r="K51" s="10"/>
      <c r="L51" s="10"/>
    </row>
    <row r="52" spans="1:12" s="11" customFormat="1" ht="12.75" customHeight="1">
      <c r="A52" s="29" t="s">
        <v>65</v>
      </c>
      <c r="B52" s="48" t="s">
        <v>73</v>
      </c>
      <c r="C52" s="10"/>
      <c r="D52" s="20" t="s">
        <v>65</v>
      </c>
      <c r="E52" s="49"/>
      <c r="F52" s="50"/>
      <c r="G52" s="48" t="s">
        <v>74</v>
      </c>
      <c r="H52" s="10"/>
      <c r="I52" s="10"/>
      <c r="J52" s="10"/>
      <c r="K52" s="10"/>
      <c r="L52" s="10"/>
    </row>
    <row r="53" spans="1:12" s="11" customFormat="1" ht="12.75" customHeight="1">
      <c r="A53" s="29" t="s">
        <v>66</v>
      </c>
      <c r="B53" s="48" t="s">
        <v>75</v>
      </c>
      <c r="C53" s="10"/>
      <c r="D53" s="20" t="s">
        <v>66</v>
      </c>
      <c r="E53" s="49"/>
      <c r="F53" s="50"/>
      <c r="G53" s="48" t="s">
        <v>81</v>
      </c>
      <c r="H53" s="10"/>
      <c r="I53" s="10"/>
      <c r="J53" s="10"/>
      <c r="K53" s="10"/>
      <c r="L53" s="10"/>
    </row>
    <row r="54" spans="1:12" s="11" customFormat="1" ht="12.75" customHeight="1">
      <c r="A54" s="10"/>
      <c r="B54" s="10"/>
      <c r="C54" s="10"/>
      <c r="D54" s="10"/>
      <c r="E54" s="10"/>
      <c r="F54" s="10"/>
      <c r="G54" s="10"/>
      <c r="H54" s="10"/>
      <c r="I54" s="10"/>
      <c r="J54" s="10"/>
      <c r="K54" s="10"/>
      <c r="L54" s="10"/>
    </row>
    <row r="55" spans="1:12" s="11" customFormat="1" ht="12.75" customHeight="1">
      <c r="A55" s="29" t="s">
        <v>53</v>
      </c>
      <c r="B55" s="36" t="s">
        <v>76</v>
      </c>
      <c r="C55" s="10"/>
      <c r="D55" s="10"/>
      <c r="E55" s="10"/>
      <c r="F55" s="10"/>
      <c r="G55" s="10"/>
      <c r="H55" s="10"/>
      <c r="I55" s="10"/>
      <c r="J55" s="10"/>
      <c r="K55" s="10"/>
      <c r="L55" s="10"/>
    </row>
    <row r="56" spans="1:12" s="11" customFormat="1" ht="12.75" customHeight="1">
      <c r="A56" s="29" t="s">
        <v>57</v>
      </c>
      <c r="B56" s="40">
        <v>500000000</v>
      </c>
      <c r="C56" s="10"/>
      <c r="D56" s="10"/>
      <c r="E56" s="10"/>
      <c r="F56" s="10"/>
      <c r="G56" s="10"/>
      <c r="H56" s="10"/>
      <c r="I56" s="10"/>
      <c r="J56" s="10"/>
      <c r="K56" s="10"/>
      <c r="L56" s="10"/>
    </row>
    <row r="57" spans="1:12" s="11" customFormat="1" ht="12.75" customHeight="1">
      <c r="A57" s="29" t="s">
        <v>48</v>
      </c>
      <c r="B57" s="41">
        <v>44298</v>
      </c>
      <c r="C57" s="10"/>
      <c r="D57" s="10"/>
      <c r="E57" s="10"/>
      <c r="F57" s="10"/>
      <c r="G57" s="10"/>
      <c r="H57" s="10"/>
      <c r="I57" s="10"/>
      <c r="J57" s="10"/>
      <c r="K57" s="10"/>
      <c r="L57" s="10"/>
    </row>
    <row r="58" spans="1:12" s="11" customFormat="1" ht="12.75" customHeight="1">
      <c r="A58" s="29" t="s">
        <v>58</v>
      </c>
      <c r="B58" s="42">
        <v>4.2500000000000003E-2</v>
      </c>
      <c r="C58" s="10"/>
      <c r="D58" s="10"/>
      <c r="E58" s="10"/>
      <c r="F58" s="10"/>
      <c r="G58" s="10"/>
      <c r="H58" s="10"/>
      <c r="I58" s="10"/>
      <c r="J58" s="10"/>
      <c r="K58" s="10"/>
      <c r="L58" s="10"/>
    </row>
    <row r="59" spans="1:12" s="11" customFormat="1" ht="12.75" customHeight="1">
      <c r="A59" s="29" t="s">
        <v>59</v>
      </c>
      <c r="B59" s="43" t="s">
        <v>60</v>
      </c>
      <c r="C59" s="10"/>
      <c r="D59" s="51" t="s">
        <v>77</v>
      </c>
      <c r="E59" s="10"/>
      <c r="F59" s="10"/>
      <c r="G59" s="10"/>
      <c r="H59" s="10"/>
      <c r="I59" s="10"/>
      <c r="J59" s="10"/>
      <c r="K59" s="10"/>
      <c r="L59" s="10"/>
    </row>
    <row r="60" spans="1:12" s="11" customFormat="1" ht="12.75" customHeight="1">
      <c r="A60" s="29" t="s">
        <v>62</v>
      </c>
      <c r="B60" s="45">
        <v>135641987</v>
      </c>
      <c r="C60" s="10"/>
      <c r="D60" s="52" t="s">
        <v>78</v>
      </c>
      <c r="E60" s="10"/>
      <c r="F60" s="10"/>
      <c r="G60" s="10"/>
      <c r="H60" s="10"/>
      <c r="I60" s="10"/>
      <c r="J60" s="10"/>
      <c r="K60" s="10"/>
      <c r="L60" s="10"/>
    </row>
    <row r="61" spans="1:12" s="11" customFormat="1" ht="12.75" customHeight="1">
      <c r="A61" s="29" t="s">
        <v>63</v>
      </c>
      <c r="B61" s="48" t="s">
        <v>28</v>
      </c>
      <c r="C61" s="10"/>
      <c r="D61" s="52" t="s">
        <v>79</v>
      </c>
      <c r="E61" s="10"/>
      <c r="F61" s="10"/>
      <c r="G61" s="10"/>
      <c r="H61" s="10"/>
      <c r="I61" s="10"/>
      <c r="J61" s="10"/>
      <c r="K61" s="10"/>
      <c r="L61" s="10"/>
    </row>
    <row r="62" spans="1:12" s="11" customFormat="1" ht="12.75" customHeight="1">
      <c r="A62" s="29" t="s">
        <v>65</v>
      </c>
      <c r="B62" s="48" t="s">
        <v>29</v>
      </c>
      <c r="C62" s="10"/>
      <c r="D62" s="51" t="s">
        <v>80</v>
      </c>
      <c r="E62" s="10"/>
      <c r="F62" s="10"/>
      <c r="G62" s="10"/>
      <c r="H62" s="10"/>
      <c r="I62" s="10"/>
      <c r="J62" s="10"/>
      <c r="K62" s="10"/>
      <c r="L62" s="10"/>
    </row>
    <row r="63" spans="1:12" s="11" customFormat="1" ht="12.75" customHeight="1">
      <c r="A63" s="29" t="s">
        <v>66</v>
      </c>
      <c r="B63" s="48" t="s">
        <v>81</v>
      </c>
      <c r="C63" s="10"/>
      <c r="D63" s="51" t="s">
        <v>82</v>
      </c>
      <c r="E63" s="10"/>
      <c r="F63" s="10"/>
      <c r="G63" s="10"/>
      <c r="H63" s="10"/>
      <c r="I63" s="10"/>
      <c r="J63" s="10"/>
      <c r="K63" s="10"/>
      <c r="L63" s="10"/>
    </row>
    <row r="64" spans="1:12" s="11" customFormat="1" ht="12.75" customHeight="1">
      <c r="A64" s="10"/>
      <c r="B64" s="10"/>
      <c r="C64" s="10"/>
      <c r="D64" s="53" t="s">
        <v>83</v>
      </c>
      <c r="E64" s="10"/>
      <c r="F64" s="10"/>
      <c r="G64" s="10"/>
      <c r="H64" s="10"/>
      <c r="I64" s="10"/>
      <c r="J64" s="10"/>
      <c r="K64" s="10"/>
      <c r="L64" s="10"/>
    </row>
    <row r="65" spans="1:12" s="11" customFormat="1" ht="12.75" customHeight="1">
      <c r="A65" s="29" t="s">
        <v>84</v>
      </c>
      <c r="B65" s="36" t="s">
        <v>56</v>
      </c>
      <c r="C65" s="10"/>
      <c r="D65" s="51" t="s">
        <v>85</v>
      </c>
      <c r="E65" s="10"/>
      <c r="F65" s="10"/>
      <c r="G65" s="10"/>
      <c r="H65" s="10"/>
      <c r="I65" s="10"/>
      <c r="J65" s="10"/>
      <c r="K65" s="10"/>
      <c r="L65" s="10"/>
    </row>
    <row r="66" spans="1:12" s="11" customFormat="1" ht="12.75" customHeight="1">
      <c r="A66" s="29" t="s">
        <v>57</v>
      </c>
      <c r="B66" s="40">
        <v>500000000</v>
      </c>
      <c r="C66" s="10"/>
      <c r="D66" s="51" t="s">
        <v>86</v>
      </c>
      <c r="E66" s="10"/>
      <c r="F66" s="10"/>
      <c r="G66" s="10"/>
      <c r="H66" s="10"/>
      <c r="I66" s="10"/>
      <c r="J66" s="10"/>
      <c r="K66" s="10"/>
      <c r="L66" s="10"/>
    </row>
    <row r="67" spans="1:12" s="11" customFormat="1" ht="12.75" customHeight="1">
      <c r="A67" s="29" t="s">
        <v>48</v>
      </c>
      <c r="B67" s="41">
        <v>43726</v>
      </c>
      <c r="C67" s="10"/>
      <c r="D67" s="53" t="s">
        <v>87</v>
      </c>
      <c r="E67" s="10"/>
      <c r="F67" s="10"/>
      <c r="G67" s="10"/>
      <c r="H67" s="10"/>
      <c r="I67" s="10"/>
      <c r="J67" s="10"/>
      <c r="K67" s="10"/>
      <c r="L67" s="10"/>
    </row>
    <row r="68" spans="1:12" s="11" customFormat="1" ht="12.75" customHeight="1">
      <c r="A68" s="29" t="s">
        <v>58</v>
      </c>
      <c r="B68" s="42">
        <v>3.7499999999999999E-3</v>
      </c>
      <c r="C68" s="10"/>
      <c r="D68" s="51" t="s">
        <v>88</v>
      </c>
      <c r="E68" s="10"/>
      <c r="F68" s="10"/>
      <c r="G68" s="10"/>
      <c r="H68" s="10"/>
      <c r="I68" s="10"/>
      <c r="J68" s="10"/>
      <c r="K68" s="10"/>
      <c r="L68" s="10"/>
    </row>
    <row r="69" spans="1:12" s="11" customFormat="1" ht="12.75" customHeight="1">
      <c r="A69" s="29" t="s">
        <v>59</v>
      </c>
      <c r="B69" s="44" t="s">
        <v>89</v>
      </c>
      <c r="C69" s="10"/>
      <c r="D69" s="53" t="s">
        <v>90</v>
      </c>
      <c r="K69" s="10"/>
      <c r="L69" s="10"/>
    </row>
    <row r="70" spans="1:12" s="11" customFormat="1" ht="12.75" customHeight="1">
      <c r="A70" s="29" t="s">
        <v>62</v>
      </c>
      <c r="B70" s="54">
        <v>0</v>
      </c>
      <c r="C70" s="10"/>
      <c r="D70" s="53" t="s">
        <v>91</v>
      </c>
      <c r="E70" s="10"/>
      <c r="F70" s="10"/>
      <c r="G70" s="55" t="s">
        <v>92</v>
      </c>
      <c r="H70" s="10"/>
      <c r="I70" s="10"/>
      <c r="J70" s="10"/>
      <c r="K70" s="10"/>
      <c r="L70" s="10"/>
    </row>
    <row r="71" spans="1:12" s="11" customFormat="1" ht="12.75" customHeight="1">
      <c r="A71" s="29" t="s">
        <v>63</v>
      </c>
      <c r="B71" s="48" t="s">
        <v>64</v>
      </c>
      <c r="C71" s="10"/>
      <c r="D71" s="53" t="s">
        <v>93</v>
      </c>
      <c r="E71" s="56"/>
      <c r="F71" s="57" t="s">
        <v>94</v>
      </c>
      <c r="G71" s="56"/>
      <c r="H71" s="56"/>
      <c r="I71" s="56"/>
      <c r="J71" s="56"/>
      <c r="L71" s="10"/>
    </row>
    <row r="72" spans="1:12" s="11" customFormat="1" ht="12.75" customHeight="1">
      <c r="A72" s="29" t="s">
        <v>65</v>
      </c>
      <c r="B72" s="48" t="s">
        <v>95</v>
      </c>
      <c r="C72" s="10"/>
      <c r="D72" s="51" t="s">
        <v>96</v>
      </c>
      <c r="E72" s="58"/>
      <c r="F72" s="58"/>
      <c r="G72" s="58"/>
      <c r="H72" s="58"/>
      <c r="I72" s="58"/>
      <c r="J72" s="58"/>
      <c r="K72" s="10"/>
      <c r="L72" s="10"/>
    </row>
    <row r="73" spans="1:12" s="11" customFormat="1" ht="12.75" customHeight="1">
      <c r="A73" s="29" t="s">
        <v>66</v>
      </c>
      <c r="B73" s="48" t="s">
        <v>67</v>
      </c>
      <c r="C73" s="10"/>
      <c r="D73" s="53" t="s">
        <v>97</v>
      </c>
      <c r="E73" s="58"/>
      <c r="F73" s="58"/>
      <c r="G73" s="58"/>
      <c r="H73" s="58"/>
      <c r="I73" s="58"/>
      <c r="J73" s="58"/>
      <c r="K73" s="10"/>
      <c r="L73" s="10"/>
    </row>
    <row r="74" spans="1:12" s="11" customFormat="1" ht="12.75" customHeight="1">
      <c r="A74" s="59"/>
      <c r="B74" s="60"/>
      <c r="C74" s="58"/>
      <c r="D74" s="53" t="s">
        <v>98</v>
      </c>
      <c r="E74" s="58"/>
      <c r="F74" s="58"/>
      <c r="G74" s="58"/>
      <c r="H74" s="10"/>
      <c r="I74" s="10"/>
      <c r="J74" s="10"/>
      <c r="K74" s="10"/>
      <c r="L74" s="58"/>
    </row>
    <row r="75" spans="1:12" ht="14.25">
      <c r="A75" s="52"/>
      <c r="B75" s="51"/>
      <c r="C75" s="51"/>
      <c r="D75" s="51"/>
      <c r="E75" s="51"/>
      <c r="F75" s="51"/>
      <c r="G75" s="51"/>
      <c r="H75" s="51"/>
      <c r="I75" s="51"/>
      <c r="J75" s="51"/>
      <c r="K75" s="51"/>
      <c r="L75" s="7"/>
    </row>
    <row r="76" spans="1:12" s="2" customFormat="1" ht="25.5" customHeight="1">
      <c r="A76" s="256" t="s">
        <v>0</v>
      </c>
      <c r="B76" s="256"/>
      <c r="C76" s="256"/>
      <c r="D76" s="256"/>
      <c r="E76" s="256"/>
      <c r="F76" s="256"/>
      <c r="G76" s="256"/>
      <c r="H76" s="256"/>
      <c r="I76" s="256"/>
      <c r="J76" s="256"/>
      <c r="K76" s="256"/>
      <c r="L76" s="1"/>
    </row>
    <row r="77" spans="1:12" s="2" customFormat="1" ht="25.5" customHeight="1">
      <c r="A77" s="256"/>
      <c r="B77" s="256"/>
      <c r="C77" s="256"/>
      <c r="D77" s="256"/>
      <c r="E77" s="256"/>
      <c r="F77" s="256"/>
      <c r="G77" s="256"/>
      <c r="H77" s="256"/>
      <c r="I77" s="256"/>
      <c r="J77" s="256"/>
      <c r="K77" s="256"/>
      <c r="L77" s="1"/>
    </row>
    <row r="78" spans="1:12" s="2" customFormat="1" ht="25.5" customHeight="1">
      <c r="A78" s="257"/>
      <c r="B78" s="257"/>
      <c r="C78" s="257"/>
      <c r="D78" s="257"/>
      <c r="E78" s="257"/>
      <c r="F78" s="257"/>
      <c r="G78" s="257"/>
      <c r="H78" s="257"/>
      <c r="I78" s="257"/>
      <c r="J78" s="257"/>
      <c r="K78" s="257"/>
      <c r="L78" s="3"/>
    </row>
    <row r="79" spans="1:12" s="11" customFormat="1">
      <c r="A79" s="10"/>
      <c r="B79" s="10"/>
      <c r="C79" s="10"/>
      <c r="D79" s="10"/>
      <c r="E79" s="10"/>
      <c r="F79" s="10"/>
      <c r="G79" s="10"/>
      <c r="H79" s="10"/>
      <c r="I79" s="10"/>
      <c r="J79" s="10"/>
      <c r="K79" s="10"/>
      <c r="L79" s="10"/>
    </row>
    <row r="80" spans="1:12" s="11" customFormat="1">
      <c r="A80" s="9" t="s">
        <v>99</v>
      </c>
      <c r="B80" s="10"/>
      <c r="C80" s="10"/>
      <c r="D80" s="10"/>
      <c r="E80" s="10"/>
      <c r="F80" s="10"/>
      <c r="G80" s="10"/>
      <c r="H80" s="10"/>
      <c r="I80" s="10"/>
      <c r="J80" s="10"/>
      <c r="K80" s="10"/>
      <c r="L80" s="10"/>
    </row>
    <row r="81" spans="1:12" s="11" customFormat="1" ht="25.5">
      <c r="A81" s="10"/>
      <c r="B81" s="62" t="s">
        <v>716</v>
      </c>
      <c r="C81" s="12" t="s">
        <v>712</v>
      </c>
      <c r="D81" s="63" t="s">
        <v>100</v>
      </c>
      <c r="E81" s="10"/>
      <c r="F81" s="21"/>
      <c r="G81" s="10"/>
      <c r="H81" s="10"/>
      <c r="I81" s="10"/>
      <c r="J81" s="10"/>
      <c r="K81" s="10"/>
      <c r="L81" s="10"/>
    </row>
    <row r="82" spans="1:12" s="11" customFormat="1">
      <c r="A82" s="29" t="s">
        <v>101</v>
      </c>
      <c r="B82" s="30"/>
      <c r="C82" s="30"/>
      <c r="D82" s="64"/>
      <c r="E82" s="10"/>
      <c r="F82" s="65"/>
      <c r="G82" s="10"/>
      <c r="H82" s="10"/>
      <c r="I82" s="10"/>
      <c r="J82" s="10"/>
      <c r="K82" s="10"/>
      <c r="L82" s="10"/>
    </row>
    <row r="83" spans="1:12" s="11" customFormat="1">
      <c r="A83" s="29" t="s">
        <v>102</v>
      </c>
      <c r="B83" s="30">
        <v>48285624.490000002</v>
      </c>
      <c r="C83" s="30">
        <v>48899244.149999999</v>
      </c>
      <c r="D83" s="64" t="s">
        <v>26</v>
      </c>
      <c r="E83" s="66"/>
      <c r="F83" s="65"/>
      <c r="G83" s="10"/>
      <c r="H83" s="10"/>
      <c r="I83" s="10"/>
      <c r="J83" s="10"/>
      <c r="K83" s="10"/>
      <c r="L83" s="10"/>
    </row>
    <row r="84" spans="1:12" s="11" customFormat="1">
      <c r="A84" s="29" t="s">
        <v>103</v>
      </c>
      <c r="B84" s="30">
        <v>2561833.6</v>
      </c>
      <c r="C84" s="30">
        <v>2522775.2000000002</v>
      </c>
      <c r="D84" s="64" t="s">
        <v>26</v>
      </c>
      <c r="E84" s="66"/>
      <c r="F84" s="65"/>
      <c r="G84" s="10"/>
      <c r="H84" s="10"/>
      <c r="I84" s="10"/>
      <c r="J84" s="10"/>
      <c r="K84" s="10"/>
      <c r="L84" s="10"/>
    </row>
    <row r="85" spans="1:12" s="11" customFormat="1">
      <c r="A85" s="29" t="s">
        <v>104</v>
      </c>
      <c r="B85" s="30">
        <v>1999759.17</v>
      </c>
      <c r="C85" s="30">
        <v>0</v>
      </c>
      <c r="D85" s="64" t="s">
        <v>26</v>
      </c>
      <c r="E85" s="66"/>
      <c r="F85" s="65"/>
      <c r="G85" s="10"/>
      <c r="H85" s="10"/>
      <c r="I85" s="10"/>
      <c r="J85" s="10"/>
      <c r="K85" s="10"/>
      <c r="L85" s="10"/>
    </row>
    <row r="86" spans="1:12" s="11" customFormat="1">
      <c r="A86" s="29" t="s">
        <v>105</v>
      </c>
      <c r="B86" s="30">
        <v>0</v>
      </c>
      <c r="C86" s="30">
        <v>0</v>
      </c>
      <c r="D86" s="64" t="s">
        <v>26</v>
      </c>
      <c r="E86" s="66"/>
      <c r="F86" s="65"/>
      <c r="G86" s="10"/>
      <c r="H86" s="10"/>
      <c r="I86" s="10"/>
      <c r="J86" s="10"/>
      <c r="K86" s="10"/>
      <c r="L86" s="10"/>
    </row>
    <row r="87" spans="1:12" s="11" customFormat="1">
      <c r="A87" s="29" t="s">
        <v>106</v>
      </c>
      <c r="B87" s="30">
        <v>2716466.86</v>
      </c>
      <c r="C87" s="30">
        <v>3414944.65</v>
      </c>
      <c r="D87" s="64" t="s">
        <v>26</v>
      </c>
      <c r="E87" s="66"/>
      <c r="F87" s="65"/>
      <c r="G87" s="10"/>
      <c r="H87" s="10"/>
      <c r="I87" s="10"/>
      <c r="J87" s="10"/>
      <c r="K87" s="10"/>
      <c r="L87" s="10"/>
    </row>
    <row r="88" spans="1:12" s="11" customFormat="1">
      <c r="A88" s="29" t="s">
        <v>107</v>
      </c>
      <c r="B88" s="30">
        <v>55563684.119999997</v>
      </c>
      <c r="C88" s="30">
        <v>54836964</v>
      </c>
      <c r="D88" s="64" t="s">
        <v>26</v>
      </c>
      <c r="E88" s="66"/>
      <c r="F88" s="65"/>
      <c r="G88" s="10"/>
      <c r="H88" s="10"/>
      <c r="I88" s="10"/>
      <c r="J88" s="10"/>
      <c r="K88" s="10"/>
      <c r="L88" s="10"/>
    </row>
    <row r="89" spans="1:12" s="11" customFormat="1" ht="14.25">
      <c r="A89" s="29" t="s">
        <v>108</v>
      </c>
      <c r="B89" s="30">
        <v>2305205.39</v>
      </c>
      <c r="C89" s="30">
        <v>2381289.9900000002</v>
      </c>
      <c r="D89" s="64" t="s">
        <v>26</v>
      </c>
      <c r="E89" s="66"/>
      <c r="F89" s="65"/>
      <c r="G89" s="10"/>
      <c r="H89" s="10"/>
      <c r="I89" s="10"/>
      <c r="J89" s="10"/>
      <c r="K89" s="10"/>
      <c r="L89" s="10"/>
    </row>
    <row r="90" spans="1:12" s="11" customFormat="1" ht="14.25">
      <c r="A90" s="29" t="s">
        <v>109</v>
      </c>
      <c r="B90" s="30">
        <v>0</v>
      </c>
      <c r="C90" s="30">
        <v>0</v>
      </c>
      <c r="D90" s="64" t="s">
        <v>26</v>
      </c>
      <c r="F90" s="67"/>
      <c r="G90" s="10"/>
      <c r="H90" s="10"/>
      <c r="I90" s="10"/>
      <c r="J90" s="10"/>
      <c r="K90" s="10"/>
      <c r="L90" s="10"/>
    </row>
    <row r="91" spans="1:12" s="11" customFormat="1" ht="14.25">
      <c r="A91" s="29" t="s">
        <v>110</v>
      </c>
      <c r="B91" s="30">
        <v>18426321.760000002</v>
      </c>
      <c r="C91" s="30">
        <v>19080484.23</v>
      </c>
      <c r="D91" s="64" t="s">
        <v>26</v>
      </c>
      <c r="E91" s="66"/>
      <c r="F91" s="65"/>
      <c r="G91" s="10"/>
      <c r="H91" s="10"/>
      <c r="I91" s="10"/>
      <c r="J91" s="10"/>
      <c r="K91" s="10"/>
      <c r="L91" s="10"/>
    </row>
    <row r="92" spans="1:12" s="11" customFormat="1" ht="14.25">
      <c r="A92" s="29" t="s">
        <v>111</v>
      </c>
      <c r="B92" s="30">
        <v>6809633.0199999996</v>
      </c>
      <c r="C92" s="30">
        <v>6927313.6100000003</v>
      </c>
      <c r="D92" s="64" t="s">
        <v>26</v>
      </c>
      <c r="E92" s="66"/>
      <c r="F92" s="65"/>
      <c r="G92" s="10"/>
      <c r="H92" s="10"/>
      <c r="I92" s="10"/>
      <c r="J92" s="10"/>
      <c r="K92" s="10"/>
      <c r="L92" s="10"/>
    </row>
    <row r="93" spans="1:12" s="11" customFormat="1" ht="14.25">
      <c r="A93" s="29" t="s">
        <v>112</v>
      </c>
      <c r="B93" s="30">
        <v>0</v>
      </c>
      <c r="C93" s="30">
        <v>6829223.4299999997</v>
      </c>
      <c r="D93" s="64" t="s">
        <v>26</v>
      </c>
      <c r="E93" s="66"/>
      <c r="F93" s="65"/>
      <c r="G93" s="10"/>
      <c r="H93" s="10"/>
      <c r="I93" s="10"/>
      <c r="J93" s="10"/>
      <c r="K93" s="10"/>
      <c r="L93" s="10"/>
    </row>
    <row r="94" spans="1:12" s="11" customFormat="1" ht="14.25">
      <c r="A94" s="29" t="s">
        <v>113</v>
      </c>
      <c r="B94" s="30">
        <v>28022523.949999999</v>
      </c>
      <c r="C94" s="30">
        <v>19618652.739999998</v>
      </c>
      <c r="D94" s="64" t="s">
        <v>26</v>
      </c>
      <c r="E94" s="66"/>
      <c r="F94" s="65"/>
      <c r="G94" s="10"/>
      <c r="H94" s="10"/>
      <c r="I94" s="10"/>
      <c r="J94" s="10"/>
      <c r="K94" s="10"/>
      <c r="L94" s="10"/>
    </row>
    <row r="95" spans="1:12" s="11" customFormat="1" ht="14.25">
      <c r="A95" s="29" t="s">
        <v>114</v>
      </c>
      <c r="B95" s="30">
        <v>0</v>
      </c>
      <c r="C95" s="30">
        <v>0</v>
      </c>
      <c r="D95" s="64" t="s">
        <v>26</v>
      </c>
      <c r="E95" s="10"/>
      <c r="F95" s="65"/>
      <c r="G95" s="10"/>
      <c r="H95" s="10"/>
      <c r="I95" s="10"/>
      <c r="J95" s="10"/>
      <c r="K95" s="10"/>
      <c r="L95" s="10"/>
    </row>
    <row r="96" spans="1:12" s="11" customFormat="1">
      <c r="A96" s="29" t="s">
        <v>115</v>
      </c>
      <c r="B96" s="30">
        <f>ROUND(SUM(B89:B95),2)</f>
        <v>55563684.119999997</v>
      </c>
      <c r="C96" s="30">
        <v>54836964</v>
      </c>
      <c r="D96" s="64" t="s">
        <v>26</v>
      </c>
      <c r="E96" s="66"/>
      <c r="F96" s="65"/>
      <c r="G96" s="10"/>
      <c r="H96" s="10"/>
      <c r="I96" s="10"/>
      <c r="J96" s="10"/>
      <c r="K96" s="10"/>
      <c r="L96" s="10"/>
    </row>
    <row r="97" spans="1:12" s="11" customFormat="1">
      <c r="A97" s="29" t="s">
        <v>116</v>
      </c>
      <c r="B97" s="30"/>
      <c r="C97" s="30"/>
      <c r="D97" s="64"/>
      <c r="E97" s="10"/>
      <c r="F97" s="65"/>
      <c r="G97" s="10"/>
      <c r="H97" s="10"/>
      <c r="I97" s="10"/>
      <c r="J97" s="10"/>
      <c r="K97" s="10"/>
      <c r="L97" s="10"/>
    </row>
    <row r="98" spans="1:12" s="11" customFormat="1">
      <c r="A98" s="29" t="s">
        <v>117</v>
      </c>
      <c r="B98" s="30">
        <v>908895915.88999999</v>
      </c>
      <c r="C98" s="30">
        <v>775732313.43000007</v>
      </c>
      <c r="D98" s="64" t="s">
        <v>26</v>
      </c>
      <c r="E98" s="66"/>
      <c r="F98" s="65"/>
      <c r="G98" s="10"/>
      <c r="H98" s="10"/>
      <c r="I98" s="10"/>
      <c r="J98" s="10"/>
      <c r="K98" s="10"/>
      <c r="L98" s="10"/>
    </row>
    <row r="99" spans="1:12" s="11" customFormat="1">
      <c r="A99" s="29" t="s">
        <v>118</v>
      </c>
      <c r="B99" s="30">
        <v>2315555079.1700001</v>
      </c>
      <c r="C99" s="30">
        <v>2315555079.1700001</v>
      </c>
      <c r="D99" s="64" t="s">
        <v>26</v>
      </c>
      <c r="E99" s="66"/>
      <c r="F99" s="65"/>
      <c r="G99" s="10"/>
      <c r="H99" s="10"/>
      <c r="I99" s="10"/>
      <c r="J99" s="10"/>
      <c r="K99" s="10"/>
      <c r="L99" s="10"/>
    </row>
    <row r="100" spans="1:12" s="11" customFormat="1">
      <c r="A100" s="29" t="s">
        <v>119</v>
      </c>
      <c r="B100" s="30">
        <v>0</v>
      </c>
      <c r="C100" s="30">
        <v>0</v>
      </c>
      <c r="D100" s="64" t="s">
        <v>26</v>
      </c>
      <c r="E100" s="10"/>
      <c r="F100" s="65"/>
      <c r="G100" s="10"/>
      <c r="H100" s="10"/>
      <c r="I100" s="10"/>
      <c r="J100" s="10"/>
      <c r="K100" s="10"/>
      <c r="L100" s="10"/>
    </row>
    <row r="101" spans="1:12" s="11" customFormat="1">
      <c r="A101" s="29" t="s">
        <v>120</v>
      </c>
      <c r="B101" s="30">
        <v>0</v>
      </c>
      <c r="C101" s="30">
        <v>0</v>
      </c>
      <c r="D101" s="64" t="s">
        <v>26</v>
      </c>
      <c r="E101" s="10"/>
      <c r="F101" s="65"/>
      <c r="G101" s="10"/>
      <c r="H101" s="10"/>
      <c r="I101" s="10"/>
      <c r="J101" s="10"/>
      <c r="K101" s="10"/>
      <c r="L101" s="10"/>
    </row>
    <row r="102" spans="1:12" s="11" customFormat="1">
      <c r="A102" s="29" t="s">
        <v>121</v>
      </c>
      <c r="B102" s="30">
        <v>0</v>
      </c>
      <c r="C102" s="30">
        <v>0</v>
      </c>
      <c r="D102" s="64" t="s">
        <v>26</v>
      </c>
      <c r="E102" s="68"/>
      <c r="F102" s="65"/>
      <c r="G102" s="10"/>
      <c r="H102" s="10"/>
      <c r="I102" s="10"/>
      <c r="J102" s="10"/>
      <c r="K102" s="10"/>
      <c r="L102" s="10"/>
    </row>
    <row r="103" spans="1:12" s="11" customFormat="1">
      <c r="A103" s="29" t="s">
        <v>122</v>
      </c>
      <c r="B103" s="30">
        <f>ROUND(SUM(B98:B101),2)</f>
        <v>3224450995.0599999</v>
      </c>
      <c r="C103" s="30">
        <v>3091287392.5999999</v>
      </c>
      <c r="D103" s="64" t="s">
        <v>26</v>
      </c>
      <c r="E103" s="66"/>
      <c r="F103" s="65"/>
      <c r="G103" s="10"/>
      <c r="H103" s="10"/>
      <c r="I103" s="10"/>
      <c r="J103" s="10"/>
      <c r="K103" s="10"/>
      <c r="L103" s="10"/>
    </row>
    <row r="104" spans="1:12" s="11" customFormat="1" ht="14.25">
      <c r="A104" s="29" t="s">
        <v>123</v>
      </c>
      <c r="B104" s="30">
        <v>0</v>
      </c>
      <c r="C104" s="30">
        <v>0</v>
      </c>
      <c r="D104" s="64" t="s">
        <v>26</v>
      </c>
      <c r="E104" s="68"/>
      <c r="F104" s="65"/>
      <c r="G104" s="10"/>
      <c r="H104" s="10"/>
      <c r="I104" s="10"/>
      <c r="J104" s="10"/>
      <c r="K104" s="10"/>
      <c r="L104" s="10"/>
    </row>
    <row r="105" spans="1:12" s="11" customFormat="1" ht="14.25">
      <c r="A105" s="29" t="s">
        <v>124</v>
      </c>
      <c r="B105" s="30">
        <v>908895915.88999999</v>
      </c>
      <c r="C105" s="30">
        <v>775732313.42999995</v>
      </c>
      <c r="D105" s="64" t="s">
        <v>26</v>
      </c>
      <c r="E105" s="66"/>
      <c r="F105" s="69"/>
      <c r="G105" s="10"/>
      <c r="H105" s="10"/>
      <c r="I105" s="10"/>
      <c r="J105" s="10"/>
      <c r="K105" s="10"/>
      <c r="L105" s="10"/>
    </row>
    <row r="106" spans="1:12" s="11" customFormat="1" ht="14.25">
      <c r="A106" s="29" t="s">
        <v>125</v>
      </c>
      <c r="B106" s="30">
        <v>0</v>
      </c>
      <c r="C106" s="30">
        <v>0</v>
      </c>
      <c r="D106" s="64" t="s">
        <v>26</v>
      </c>
      <c r="E106" s="70"/>
      <c r="F106" s="71"/>
      <c r="G106" s="58"/>
      <c r="H106" s="58"/>
      <c r="I106" s="58"/>
      <c r="J106" s="58"/>
      <c r="K106" s="58"/>
      <c r="L106" s="10"/>
    </row>
    <row r="107" spans="1:12" s="11" customFormat="1" ht="14.25">
      <c r="A107" s="29" t="s">
        <v>126</v>
      </c>
      <c r="B107" s="30">
        <v>0</v>
      </c>
      <c r="C107" s="30">
        <v>0</v>
      </c>
      <c r="D107" s="64" t="s">
        <v>26</v>
      </c>
      <c r="E107" s="70"/>
      <c r="F107" s="51" t="s">
        <v>127</v>
      </c>
      <c r="G107" s="58"/>
      <c r="H107" s="58"/>
      <c r="I107" s="58"/>
      <c r="J107" s="58"/>
      <c r="K107" s="58"/>
      <c r="L107" s="10"/>
    </row>
    <row r="108" spans="1:12" s="11" customFormat="1" ht="14.25">
      <c r="A108" s="29" t="s">
        <v>128</v>
      </c>
      <c r="B108" s="72">
        <v>0</v>
      </c>
      <c r="C108" s="30">
        <v>0</v>
      </c>
      <c r="D108" s="64" t="s">
        <v>26</v>
      </c>
      <c r="E108" s="70"/>
      <c r="F108" s="51" t="s">
        <v>129</v>
      </c>
      <c r="G108" s="58"/>
      <c r="H108" s="58"/>
      <c r="I108" s="58"/>
      <c r="J108" s="58"/>
      <c r="K108" s="58"/>
      <c r="L108" s="10"/>
    </row>
    <row r="109" spans="1:12" s="11" customFormat="1">
      <c r="A109" s="29" t="s">
        <v>115</v>
      </c>
      <c r="B109" s="30">
        <f>ROUND(SUM(B104:B108),2)</f>
        <v>908895915.88999999</v>
      </c>
      <c r="C109" s="30">
        <v>775732313.42999995</v>
      </c>
      <c r="D109" s="64" t="s">
        <v>26</v>
      </c>
      <c r="E109" s="66"/>
      <c r="F109" s="53" t="s">
        <v>130</v>
      </c>
      <c r="G109" s="58"/>
      <c r="H109" s="58"/>
      <c r="I109" s="58"/>
      <c r="J109" s="58"/>
      <c r="K109" s="58"/>
      <c r="L109" s="10"/>
    </row>
    <row r="110" spans="1:12" s="11" customFormat="1" ht="14.25">
      <c r="A110" s="29" t="s">
        <v>131</v>
      </c>
      <c r="B110" s="30">
        <v>95761860.329999998</v>
      </c>
      <c r="C110" s="30">
        <v>88932636.900000006</v>
      </c>
      <c r="D110" s="30">
        <f>B110</f>
        <v>95761860.329999998</v>
      </c>
      <c r="E110" s="66"/>
      <c r="F110" s="53" t="s">
        <v>132</v>
      </c>
      <c r="G110" s="58"/>
      <c r="H110" s="58"/>
      <c r="I110" s="58"/>
      <c r="J110" s="58"/>
      <c r="K110" s="58"/>
      <c r="L110" s="10"/>
    </row>
    <row r="111" spans="1:12" s="11" customFormat="1" ht="14.25">
      <c r="A111" s="29" t="s">
        <v>133</v>
      </c>
      <c r="B111" s="34">
        <v>31031041</v>
      </c>
      <c r="C111" s="30">
        <v>32916571.129999999</v>
      </c>
      <c r="D111" s="30">
        <f>B111</f>
        <v>31031041</v>
      </c>
      <c r="E111" s="66"/>
      <c r="G111" s="58"/>
      <c r="H111" s="58"/>
      <c r="I111" s="58"/>
      <c r="J111" s="58"/>
      <c r="K111" s="58"/>
      <c r="L111" s="10"/>
    </row>
    <row r="112" spans="1:12" s="11" customFormat="1" ht="14.25">
      <c r="A112" s="29" t="s">
        <v>134</v>
      </c>
      <c r="B112" s="34">
        <v>3224450995.0599999</v>
      </c>
      <c r="C112" s="72">
        <v>3091287392.5999999</v>
      </c>
      <c r="D112" s="64" t="s">
        <v>26</v>
      </c>
      <c r="E112" s="66"/>
      <c r="F112" s="71"/>
      <c r="G112" s="73"/>
      <c r="H112" s="58"/>
      <c r="I112" s="58"/>
      <c r="J112" s="58"/>
      <c r="K112" s="58"/>
      <c r="L112" s="10"/>
    </row>
    <row r="113" spans="1:12" s="11" customFormat="1" ht="14.25">
      <c r="A113" s="29" t="s">
        <v>135</v>
      </c>
      <c r="B113" s="30">
        <v>52381364.979999997</v>
      </c>
      <c r="C113" s="30">
        <v>52952778.399999999</v>
      </c>
      <c r="D113" s="64" t="s">
        <v>26</v>
      </c>
      <c r="E113" s="66"/>
      <c r="F113" s="71"/>
      <c r="G113" s="73"/>
      <c r="H113" s="58"/>
      <c r="I113" s="58"/>
      <c r="J113" s="58"/>
      <c r="K113" s="58"/>
      <c r="L113" s="10"/>
    </row>
    <row r="114" spans="1:12" s="11" customFormat="1">
      <c r="A114" s="29" t="s">
        <v>136</v>
      </c>
      <c r="B114" s="64" t="s">
        <v>26</v>
      </c>
      <c r="C114" s="64" t="s">
        <v>26</v>
      </c>
      <c r="D114" s="64" t="s">
        <v>26</v>
      </c>
      <c r="E114" s="68"/>
      <c r="F114" s="65"/>
      <c r="G114" s="74"/>
      <c r="H114" s="10"/>
      <c r="I114" s="10"/>
      <c r="J114" s="10"/>
      <c r="K114" s="10"/>
      <c r="L114" s="10"/>
    </row>
    <row r="115" spans="1:12" s="11" customFormat="1" ht="12.75" customHeight="1">
      <c r="A115" s="269"/>
      <c r="B115" s="269"/>
      <c r="C115" s="269"/>
      <c r="D115" s="269"/>
      <c r="E115" s="10"/>
      <c r="F115" s="65"/>
      <c r="G115" s="10"/>
      <c r="H115" s="10"/>
      <c r="I115" s="10"/>
      <c r="J115" s="10"/>
      <c r="K115" s="10"/>
      <c r="L115" s="10"/>
    </row>
    <row r="116" spans="1:12" s="11" customFormat="1">
      <c r="A116" s="270"/>
      <c r="B116" s="270"/>
      <c r="C116" s="270"/>
      <c r="D116" s="270"/>
      <c r="E116" s="10"/>
      <c r="F116" s="65"/>
      <c r="G116" s="10"/>
      <c r="H116" s="10"/>
      <c r="I116" s="10"/>
      <c r="J116" s="10"/>
      <c r="K116" s="10"/>
      <c r="L116" s="10"/>
    </row>
    <row r="117" spans="1:12" s="11" customFormat="1">
      <c r="A117" s="75"/>
      <c r="B117" s="66"/>
      <c r="C117" s="66"/>
      <c r="D117" s="10"/>
      <c r="E117" s="10"/>
      <c r="F117" s="65"/>
      <c r="G117" s="10"/>
      <c r="H117" s="10"/>
      <c r="I117" s="10"/>
      <c r="J117" s="10"/>
      <c r="K117" s="10"/>
      <c r="L117" s="10"/>
    </row>
    <row r="118" spans="1:12" s="11" customFormat="1">
      <c r="A118" s="9" t="s">
        <v>137</v>
      </c>
      <c r="B118" s="10"/>
      <c r="C118" s="10"/>
      <c r="D118" s="10"/>
      <c r="E118" s="10"/>
      <c r="F118" s="10"/>
      <c r="G118" s="10"/>
      <c r="H118" s="10"/>
      <c r="I118" s="10"/>
      <c r="J118" s="10"/>
      <c r="K118" s="10"/>
      <c r="L118" s="10"/>
    </row>
    <row r="119" spans="1:12" s="11" customFormat="1" ht="12.75" customHeight="1">
      <c r="A119" s="10"/>
      <c r="B119" s="76" t="s">
        <v>717</v>
      </c>
      <c r="C119" s="280" t="s">
        <v>138</v>
      </c>
      <c r="D119" s="281"/>
      <c r="E119" s="282"/>
      <c r="F119" s="10"/>
      <c r="G119" s="77" t="s">
        <v>139</v>
      </c>
      <c r="H119" s="78"/>
      <c r="I119" s="78"/>
      <c r="J119" s="49"/>
      <c r="K119" s="50"/>
      <c r="L119" s="10"/>
    </row>
    <row r="120" spans="1:12" s="11" customFormat="1">
      <c r="A120" s="29" t="s">
        <v>140</v>
      </c>
      <c r="B120" s="30">
        <v>20695394204.880001</v>
      </c>
      <c r="C120" s="265" t="s">
        <v>141</v>
      </c>
      <c r="D120" s="266"/>
      <c r="E120" s="267"/>
      <c r="F120" s="10"/>
      <c r="G120" s="79"/>
      <c r="H120" s="80"/>
      <c r="I120" s="80"/>
      <c r="J120" s="81"/>
      <c r="K120" s="82"/>
      <c r="L120" s="10"/>
    </row>
    <row r="121" spans="1:12" s="11" customFormat="1" ht="14.25">
      <c r="A121" s="29" t="s">
        <v>142</v>
      </c>
      <c r="B121" s="72">
        <v>2315555079.1700001</v>
      </c>
      <c r="C121" s="265" t="s">
        <v>143</v>
      </c>
      <c r="D121" s="266"/>
      <c r="E121" s="267"/>
      <c r="F121" s="10"/>
      <c r="G121" s="83" t="s">
        <v>144</v>
      </c>
      <c r="H121" s="80"/>
      <c r="I121" s="80"/>
      <c r="J121" s="81"/>
      <c r="K121" s="82"/>
      <c r="L121" s="10"/>
    </row>
    <row r="122" spans="1:12" s="11" customFormat="1">
      <c r="A122" s="29" t="s">
        <v>145</v>
      </c>
      <c r="B122" s="30">
        <v>0</v>
      </c>
      <c r="C122" s="265" t="s">
        <v>146</v>
      </c>
      <c r="D122" s="266"/>
      <c r="E122" s="267"/>
      <c r="F122" s="10"/>
      <c r="G122" s="84" t="s">
        <v>147</v>
      </c>
      <c r="H122" s="85">
        <f>ROUND(H139,2)</f>
        <v>22802285817.389999</v>
      </c>
      <c r="I122" s="80" t="s">
        <v>148</v>
      </c>
      <c r="J122" s="81"/>
      <c r="K122" s="82"/>
      <c r="L122" s="10"/>
    </row>
    <row r="123" spans="1:12" s="11" customFormat="1" ht="12.75" customHeight="1">
      <c r="A123" s="29" t="s">
        <v>149</v>
      </c>
      <c r="B123" s="30">
        <v>0</v>
      </c>
      <c r="C123" s="265" t="s">
        <v>150</v>
      </c>
      <c r="D123" s="266"/>
      <c r="E123" s="267"/>
      <c r="F123" s="10"/>
      <c r="G123" s="84" t="s">
        <v>151</v>
      </c>
      <c r="H123" s="85">
        <f>ROUND(H154,2)</f>
        <v>20695394204.880001</v>
      </c>
      <c r="I123" s="261" t="s">
        <v>152</v>
      </c>
      <c r="J123" s="261"/>
      <c r="K123" s="262"/>
      <c r="L123" s="10"/>
    </row>
    <row r="124" spans="1:12" s="11" customFormat="1">
      <c r="A124" s="29" t="s">
        <v>153</v>
      </c>
      <c r="B124" s="30">
        <v>0</v>
      </c>
      <c r="C124" s="265" t="s">
        <v>154</v>
      </c>
      <c r="D124" s="266"/>
      <c r="E124" s="267"/>
      <c r="F124" s="10"/>
      <c r="G124" s="86"/>
      <c r="H124" s="87"/>
      <c r="I124" s="263"/>
      <c r="J124" s="263"/>
      <c r="K124" s="264"/>
      <c r="L124" s="10"/>
    </row>
    <row r="125" spans="1:12" s="11" customFormat="1" ht="14.25">
      <c r="A125" s="88" t="s">
        <v>155</v>
      </c>
      <c r="B125" s="30">
        <v>1131368567.26</v>
      </c>
      <c r="C125" s="274" t="s">
        <v>156</v>
      </c>
      <c r="D125" s="275"/>
      <c r="E125" s="276"/>
      <c r="F125" s="10"/>
      <c r="G125" s="83"/>
      <c r="H125" s="80"/>
      <c r="I125" s="80"/>
      <c r="J125" s="81"/>
      <c r="K125" s="82"/>
      <c r="L125" s="10"/>
    </row>
    <row r="126" spans="1:12" s="11" customFormat="1" ht="14.25">
      <c r="A126" s="29" t="s">
        <v>157</v>
      </c>
      <c r="B126" s="30">
        <v>0</v>
      </c>
      <c r="C126" s="274" t="s">
        <v>158</v>
      </c>
      <c r="D126" s="275"/>
      <c r="E126" s="276"/>
      <c r="F126" s="10"/>
      <c r="G126" s="84" t="s">
        <v>159</v>
      </c>
      <c r="H126" s="80" t="s">
        <v>160</v>
      </c>
      <c r="I126" s="80"/>
      <c r="J126" s="81"/>
      <c r="K126" s="82"/>
      <c r="L126" s="10"/>
    </row>
    <row r="127" spans="1:12" s="11" customFormat="1" ht="14.25">
      <c r="A127" s="29" t="s">
        <v>161</v>
      </c>
      <c r="B127" s="30">
        <v>0</v>
      </c>
      <c r="C127" s="274" t="s">
        <v>162</v>
      </c>
      <c r="D127" s="275"/>
      <c r="E127" s="276"/>
      <c r="F127" s="10"/>
      <c r="G127" s="89" t="s">
        <v>163</v>
      </c>
      <c r="H127" s="80" t="s">
        <v>164</v>
      </c>
      <c r="I127" s="80"/>
      <c r="J127" s="81"/>
      <c r="K127" s="82"/>
      <c r="L127" s="10"/>
    </row>
    <row r="128" spans="1:12" s="11" customFormat="1">
      <c r="A128" s="29" t="s">
        <v>165</v>
      </c>
      <c r="B128" s="30">
        <v>383524518.39999998</v>
      </c>
      <c r="C128" s="265" t="s">
        <v>166</v>
      </c>
      <c r="D128" s="266"/>
      <c r="E128" s="267"/>
      <c r="F128" s="10"/>
      <c r="G128" s="83"/>
      <c r="H128" s="85">
        <f>D223</f>
        <v>23189656093.290001</v>
      </c>
      <c r="I128" s="80" t="s">
        <v>167</v>
      </c>
      <c r="J128" s="81"/>
      <c r="K128" s="82"/>
      <c r="L128" s="10"/>
    </row>
    <row r="129" spans="1:12" s="11" customFormat="1">
      <c r="A129" s="29" t="s">
        <v>168</v>
      </c>
      <c r="B129" s="30">
        <v>53420.480000000003</v>
      </c>
      <c r="C129" s="265" t="s">
        <v>169</v>
      </c>
      <c r="D129" s="266"/>
      <c r="E129" s="267"/>
      <c r="F129" s="10"/>
      <c r="G129" s="83"/>
      <c r="H129" s="90">
        <v>22802285817.389999</v>
      </c>
      <c r="I129" s="80" t="s">
        <v>170</v>
      </c>
      <c r="J129" s="81"/>
      <c r="K129" s="82"/>
      <c r="L129" s="10"/>
    </row>
    <row r="130" spans="1:12" s="11" customFormat="1">
      <c r="A130" s="29" t="s">
        <v>171</v>
      </c>
      <c r="B130" s="30">
        <v>0</v>
      </c>
      <c r="C130" s="277" t="s">
        <v>172</v>
      </c>
      <c r="D130" s="278"/>
      <c r="E130" s="279"/>
      <c r="F130" s="10"/>
      <c r="G130" s="83"/>
      <c r="H130" s="91" t="s">
        <v>173</v>
      </c>
      <c r="I130" s="80"/>
      <c r="J130" s="81"/>
      <c r="K130" s="82"/>
      <c r="L130" s="10"/>
    </row>
    <row r="131" spans="1:12" s="11" customFormat="1" ht="12.75" customHeight="1">
      <c r="A131" s="29" t="s">
        <v>174</v>
      </c>
      <c r="B131" s="30">
        <v>21496002777.91</v>
      </c>
      <c r="C131" s="10"/>
      <c r="D131" s="10"/>
      <c r="E131" s="10"/>
      <c r="F131" s="10"/>
      <c r="G131" s="83"/>
      <c r="H131" s="91">
        <v>0.75</v>
      </c>
      <c r="I131" s="80" t="s">
        <v>175</v>
      </c>
      <c r="J131" s="81"/>
      <c r="K131" s="82"/>
      <c r="L131" s="10"/>
    </row>
    <row r="132" spans="1:12" s="11" customFormat="1" ht="12.75" customHeight="1">
      <c r="A132" s="29" t="s">
        <v>176</v>
      </c>
      <c r="B132" s="30" t="s">
        <v>177</v>
      </c>
      <c r="C132" s="10"/>
      <c r="D132" s="10"/>
      <c r="E132" s="10"/>
      <c r="F132" s="10"/>
      <c r="G132" s="83"/>
      <c r="H132" s="92" t="s">
        <v>178</v>
      </c>
      <c r="I132" s="80" t="s">
        <v>179</v>
      </c>
      <c r="J132" s="81"/>
      <c r="K132" s="82"/>
      <c r="L132" s="10"/>
    </row>
    <row r="133" spans="1:12" s="11" customFormat="1">
      <c r="A133" s="29" t="s">
        <v>180</v>
      </c>
      <c r="B133" s="93">
        <v>0.89280000000000004</v>
      </c>
      <c r="C133" s="10"/>
      <c r="D133" s="10"/>
      <c r="E133" s="10"/>
      <c r="F133" s="10"/>
      <c r="G133" s="83"/>
      <c r="H133" s="91">
        <v>0.25</v>
      </c>
      <c r="I133" s="80" t="s">
        <v>181</v>
      </c>
      <c r="J133" s="81"/>
      <c r="K133" s="82"/>
      <c r="L133" s="10"/>
    </row>
    <row r="134" spans="1:12" s="11" customFormat="1" ht="12.75" customHeight="1">
      <c r="A134" s="29" t="s">
        <v>182</v>
      </c>
      <c r="B134" s="93">
        <v>0.91</v>
      </c>
      <c r="C134" s="94"/>
      <c r="D134" s="10"/>
      <c r="E134" s="10"/>
      <c r="F134" s="10"/>
      <c r="G134" s="83"/>
      <c r="H134" s="80" t="s">
        <v>183</v>
      </c>
      <c r="I134" s="80"/>
      <c r="J134" s="81"/>
      <c r="K134" s="82"/>
      <c r="L134" s="10"/>
    </row>
    <row r="135" spans="1:12" s="11" customFormat="1" ht="12.75" customHeight="1">
      <c r="A135" s="29" t="s">
        <v>184</v>
      </c>
      <c r="B135" s="93">
        <v>0.89280000000000004</v>
      </c>
      <c r="C135" s="94"/>
      <c r="D135" s="10"/>
      <c r="E135" s="10"/>
      <c r="F135" s="10"/>
      <c r="G135" s="89" t="s">
        <v>185</v>
      </c>
      <c r="H135" s="81" t="s">
        <v>186</v>
      </c>
      <c r="I135" s="80"/>
      <c r="J135" s="81"/>
      <c r="K135" s="82"/>
      <c r="L135" s="10"/>
    </row>
    <row r="136" spans="1:12" s="11" customFormat="1">
      <c r="A136" s="29" t="s">
        <v>187</v>
      </c>
      <c r="B136" s="93">
        <v>0.91</v>
      </c>
      <c r="C136" s="10"/>
      <c r="D136" s="10"/>
      <c r="E136" s="10"/>
      <c r="F136" s="10"/>
      <c r="G136" s="89"/>
      <c r="H136" s="85">
        <v>0</v>
      </c>
      <c r="I136" s="80" t="s">
        <v>188</v>
      </c>
      <c r="J136" s="81"/>
      <c r="K136" s="82"/>
      <c r="L136" s="10"/>
    </row>
    <row r="137" spans="1:12" s="11" customFormat="1">
      <c r="A137" s="29" t="s">
        <v>189</v>
      </c>
      <c r="B137" s="30">
        <v>3360089842.79</v>
      </c>
      <c r="C137" s="66"/>
      <c r="D137" s="95"/>
      <c r="E137" s="10"/>
      <c r="F137" s="10"/>
      <c r="G137" s="83"/>
      <c r="H137" s="85">
        <v>0</v>
      </c>
      <c r="I137" s="80" t="s">
        <v>190</v>
      </c>
      <c r="J137" s="81"/>
      <c r="K137" s="82"/>
      <c r="L137" s="10"/>
    </row>
    <row r="138" spans="1:12" s="11" customFormat="1">
      <c r="A138" s="29" t="s">
        <v>191</v>
      </c>
      <c r="B138" s="93">
        <v>0.18529999999999999</v>
      </c>
      <c r="C138" s="10"/>
      <c r="D138" s="95"/>
      <c r="E138" s="10"/>
      <c r="F138" s="10"/>
      <c r="G138" s="83"/>
      <c r="H138" s="80"/>
      <c r="I138" s="80"/>
      <c r="J138" s="81"/>
      <c r="K138" s="82"/>
      <c r="L138" s="10"/>
    </row>
    <row r="139" spans="1:12" s="11" customFormat="1">
      <c r="A139" s="59"/>
      <c r="B139" s="58"/>
      <c r="C139" s="10"/>
      <c r="D139" s="10"/>
      <c r="E139" s="10"/>
      <c r="F139" s="10"/>
      <c r="G139" s="83"/>
      <c r="H139" s="85">
        <f>ROUND(H129,2)</f>
        <v>22802285817.389999</v>
      </c>
      <c r="I139" s="80" t="s">
        <v>192</v>
      </c>
      <c r="J139" s="81"/>
      <c r="K139" s="82"/>
      <c r="L139" s="10"/>
    </row>
    <row r="140" spans="1:12" s="11" customFormat="1">
      <c r="A140" s="58"/>
      <c r="B140" s="58"/>
      <c r="C140" s="10"/>
      <c r="D140" s="10"/>
      <c r="E140" s="10"/>
      <c r="F140" s="10"/>
      <c r="G140" s="83"/>
      <c r="H140" s="85"/>
      <c r="I140" s="80"/>
      <c r="J140" s="81"/>
      <c r="K140" s="82"/>
      <c r="L140" s="10"/>
    </row>
    <row r="141" spans="1:12" s="11" customFormat="1" ht="14.25">
      <c r="A141" s="51" t="s">
        <v>193</v>
      </c>
      <c r="B141" s="96"/>
      <c r="C141" s="10"/>
      <c r="D141" s="53"/>
      <c r="E141" s="10"/>
      <c r="F141" s="10"/>
      <c r="G141" s="84" t="s">
        <v>194</v>
      </c>
      <c r="H141" s="80" t="s">
        <v>195</v>
      </c>
      <c r="I141" s="80"/>
      <c r="J141" s="81"/>
      <c r="K141" s="82"/>
      <c r="L141" s="10"/>
    </row>
    <row r="142" spans="1:12" s="11" customFormat="1" ht="14.25">
      <c r="A142" s="51" t="s">
        <v>196</v>
      </c>
      <c r="B142" s="73"/>
      <c r="C142" s="10"/>
      <c r="D142" s="10"/>
      <c r="E142" s="10"/>
      <c r="F142" s="10"/>
      <c r="G142" s="89" t="s">
        <v>163</v>
      </c>
      <c r="H142" s="80" t="s">
        <v>164</v>
      </c>
      <c r="I142" s="80"/>
      <c r="J142" s="81"/>
      <c r="K142" s="82"/>
      <c r="L142" s="10"/>
    </row>
    <row r="143" spans="1:12" s="11" customFormat="1">
      <c r="A143" s="53" t="s">
        <v>197</v>
      </c>
      <c r="B143" s="58"/>
      <c r="C143" s="10"/>
      <c r="D143" s="10"/>
      <c r="E143" s="10"/>
      <c r="F143" s="10"/>
      <c r="G143" s="83"/>
      <c r="H143" s="85">
        <f>D223</f>
        <v>23189656093.290001</v>
      </c>
      <c r="I143" s="80" t="s">
        <v>167</v>
      </c>
      <c r="J143" s="81"/>
      <c r="K143" s="82"/>
      <c r="L143" s="10"/>
    </row>
    <row r="144" spans="1:12" s="11" customFormat="1" ht="14.25">
      <c r="A144" s="51" t="s">
        <v>198</v>
      </c>
      <c r="B144" s="96"/>
      <c r="C144" s="10"/>
      <c r="D144" s="53"/>
      <c r="E144" s="10"/>
      <c r="F144" s="10"/>
      <c r="G144" s="83"/>
      <c r="H144" s="90">
        <v>23180325050.27</v>
      </c>
      <c r="I144" s="80" t="s">
        <v>199</v>
      </c>
      <c r="J144" s="81"/>
      <c r="K144" s="82"/>
      <c r="L144" s="10"/>
    </row>
    <row r="145" spans="1:12" s="11" customFormat="1" ht="14.25">
      <c r="A145" s="53" t="s">
        <v>200</v>
      </c>
      <c r="B145" s="58"/>
      <c r="C145" s="10"/>
      <c r="D145" s="53" t="s">
        <v>713</v>
      </c>
      <c r="E145" s="10"/>
      <c r="F145" s="10"/>
      <c r="G145" s="83"/>
      <c r="H145" s="91" t="s">
        <v>201</v>
      </c>
      <c r="I145" s="80"/>
      <c r="J145" s="81"/>
      <c r="K145" s="82"/>
      <c r="L145" s="10"/>
    </row>
    <row r="146" spans="1:12" s="11" customFormat="1" ht="14.25">
      <c r="A146" s="51" t="s">
        <v>202</v>
      </c>
      <c r="B146" s="10"/>
      <c r="C146" s="10"/>
      <c r="D146" s="10"/>
      <c r="E146" s="10"/>
      <c r="F146" s="10"/>
      <c r="G146" s="83"/>
      <c r="H146" s="97" t="s">
        <v>203</v>
      </c>
      <c r="I146" s="80" t="s">
        <v>175</v>
      </c>
      <c r="J146" s="81"/>
      <c r="K146" s="82"/>
      <c r="L146" s="10"/>
    </row>
    <row r="147" spans="1:12" s="11" customFormat="1">
      <c r="A147" s="53" t="s">
        <v>204</v>
      </c>
      <c r="B147" s="10"/>
      <c r="C147" s="10"/>
      <c r="D147" s="10"/>
      <c r="E147" s="10"/>
      <c r="F147" s="10"/>
      <c r="G147" s="83"/>
      <c r="H147" s="92" t="s">
        <v>178</v>
      </c>
      <c r="I147" s="80" t="s">
        <v>179</v>
      </c>
      <c r="J147" s="81"/>
      <c r="K147" s="82"/>
      <c r="L147" s="10"/>
    </row>
    <row r="148" spans="1:12" s="11" customFormat="1" ht="14.25">
      <c r="A148" s="51" t="s">
        <v>205</v>
      </c>
      <c r="B148" s="10"/>
      <c r="C148" s="10"/>
      <c r="D148" s="10"/>
      <c r="E148" s="10"/>
      <c r="F148" s="10"/>
      <c r="G148" s="83"/>
      <c r="H148" s="91">
        <v>0.25</v>
      </c>
      <c r="I148" s="80" t="s">
        <v>181</v>
      </c>
      <c r="J148" s="81"/>
      <c r="K148" s="82"/>
      <c r="L148" s="10"/>
    </row>
    <row r="149" spans="1:12" s="11" customFormat="1">
      <c r="A149" s="53" t="s">
        <v>206</v>
      </c>
      <c r="B149" s="10"/>
      <c r="C149" s="10"/>
      <c r="D149" s="10"/>
      <c r="E149" s="10"/>
      <c r="F149" s="10"/>
      <c r="G149" s="83"/>
      <c r="H149" s="80" t="s">
        <v>183</v>
      </c>
      <c r="I149" s="80"/>
      <c r="J149" s="81"/>
      <c r="K149" s="82"/>
      <c r="L149" s="10"/>
    </row>
    <row r="150" spans="1:12" s="11" customFormat="1" ht="14.25">
      <c r="A150" s="51" t="s">
        <v>207</v>
      </c>
      <c r="B150" s="10"/>
      <c r="C150" s="10"/>
      <c r="D150" s="10"/>
      <c r="E150" s="10"/>
      <c r="F150" s="10"/>
      <c r="G150" s="89" t="s">
        <v>185</v>
      </c>
      <c r="H150" s="81" t="s">
        <v>186</v>
      </c>
      <c r="I150" s="98"/>
      <c r="J150" s="81"/>
      <c r="K150" s="82"/>
      <c r="L150" s="10"/>
    </row>
    <row r="151" spans="1:12" s="11" customFormat="1">
      <c r="A151" s="53" t="s">
        <v>208</v>
      </c>
      <c r="B151" s="10"/>
      <c r="C151" s="10"/>
      <c r="D151" s="10"/>
      <c r="E151" s="10"/>
      <c r="F151" s="10"/>
      <c r="G151" s="83"/>
      <c r="H151" s="85">
        <v>0</v>
      </c>
      <c r="I151" s="80" t="s">
        <v>188</v>
      </c>
      <c r="J151" s="81"/>
      <c r="K151" s="82"/>
      <c r="L151" s="10"/>
    </row>
    <row r="152" spans="1:12" s="11" customFormat="1" ht="14.25">
      <c r="A152" s="51" t="s">
        <v>209</v>
      </c>
      <c r="B152" s="10"/>
      <c r="C152" s="10"/>
      <c r="D152" s="10"/>
      <c r="E152" s="10"/>
      <c r="F152" s="10"/>
      <c r="G152" s="83"/>
      <c r="H152" s="85">
        <v>0</v>
      </c>
      <c r="I152" s="80" t="s">
        <v>190</v>
      </c>
      <c r="J152" s="81"/>
      <c r="K152" s="82"/>
      <c r="L152" s="10"/>
    </row>
    <row r="153" spans="1:12" s="11" customFormat="1">
      <c r="A153" s="53" t="s">
        <v>210</v>
      </c>
      <c r="B153" s="10"/>
      <c r="C153" s="10"/>
      <c r="D153" s="10"/>
      <c r="E153" s="10"/>
      <c r="F153" s="10"/>
      <c r="G153" s="83"/>
      <c r="H153" s="80"/>
      <c r="I153" s="80"/>
      <c r="J153" s="81"/>
      <c r="K153" s="82"/>
      <c r="L153" s="10"/>
    </row>
    <row r="154" spans="1:12" s="11" customFormat="1" ht="12.75" customHeight="1">
      <c r="A154" s="51" t="s">
        <v>211</v>
      </c>
      <c r="B154" s="10"/>
      <c r="C154" s="10"/>
      <c r="D154" s="10"/>
      <c r="E154" s="10"/>
      <c r="F154" s="10"/>
      <c r="G154" s="83"/>
      <c r="H154" s="90">
        <v>20695394204.880001</v>
      </c>
      <c r="I154" s="81" t="s">
        <v>212</v>
      </c>
      <c r="J154" s="81"/>
      <c r="K154" s="82"/>
      <c r="L154" s="10"/>
    </row>
    <row r="155" spans="1:12" s="11" customFormat="1">
      <c r="A155" s="53" t="s">
        <v>213</v>
      </c>
      <c r="B155" s="10"/>
      <c r="C155" s="10"/>
      <c r="D155" s="10"/>
      <c r="E155" s="10"/>
      <c r="F155" s="10"/>
      <c r="G155" s="86"/>
      <c r="H155" s="87"/>
      <c r="I155" s="99"/>
      <c r="J155" s="99"/>
      <c r="K155" s="100"/>
      <c r="L155" s="10"/>
    </row>
    <row r="156" spans="1:12" s="11" customFormat="1">
      <c r="A156" s="75"/>
      <c r="B156" s="75"/>
      <c r="C156" s="10"/>
      <c r="D156" s="10"/>
      <c r="E156" s="10"/>
      <c r="F156" s="10"/>
      <c r="G156" s="10"/>
      <c r="H156" s="10"/>
      <c r="I156" s="10"/>
      <c r="J156" s="10"/>
      <c r="K156" s="10"/>
      <c r="L156" s="10"/>
    </row>
    <row r="157" spans="1:12" s="2" customFormat="1" ht="25.5" customHeight="1">
      <c r="A157" s="256" t="s">
        <v>0</v>
      </c>
      <c r="B157" s="256"/>
      <c r="C157" s="256"/>
      <c r="D157" s="256"/>
      <c r="E157" s="256"/>
      <c r="F157" s="256"/>
      <c r="G157" s="256"/>
      <c r="H157" s="256"/>
      <c r="I157" s="256"/>
      <c r="J157" s="256"/>
      <c r="K157" s="256"/>
      <c r="L157" s="1"/>
    </row>
    <row r="158" spans="1:12" s="2" customFormat="1" ht="25.5" customHeight="1">
      <c r="A158" s="256"/>
      <c r="B158" s="256"/>
      <c r="C158" s="256"/>
      <c r="D158" s="256"/>
      <c r="E158" s="256"/>
      <c r="F158" s="256"/>
      <c r="G158" s="256"/>
      <c r="H158" s="256"/>
      <c r="I158" s="256"/>
      <c r="J158" s="256"/>
      <c r="K158" s="256"/>
      <c r="L158" s="1"/>
    </row>
    <row r="159" spans="1:12" s="2" customFormat="1" ht="25.5" customHeight="1">
      <c r="A159" s="257"/>
      <c r="B159" s="257"/>
      <c r="C159" s="257"/>
      <c r="D159" s="257"/>
      <c r="E159" s="257"/>
      <c r="F159" s="257"/>
      <c r="G159" s="257"/>
      <c r="H159" s="257"/>
      <c r="I159" s="257"/>
      <c r="J159" s="257"/>
      <c r="K159" s="257"/>
      <c r="L159" s="3"/>
    </row>
    <row r="160" spans="1:12" s="11" customFormat="1">
      <c r="A160" s="101" t="s">
        <v>718</v>
      </c>
      <c r="C160" s="10"/>
      <c r="D160" s="10"/>
      <c r="E160" s="10"/>
      <c r="F160" s="10"/>
      <c r="G160" s="10"/>
      <c r="H160" s="10"/>
      <c r="I160" s="10"/>
      <c r="J160" s="10"/>
      <c r="K160" s="10"/>
      <c r="L160" s="10"/>
    </row>
    <row r="161" spans="1:12" s="11" customFormat="1">
      <c r="A161" s="9"/>
      <c r="B161" s="10"/>
      <c r="C161" s="10"/>
      <c r="D161" s="10"/>
      <c r="E161" s="10"/>
      <c r="F161" s="10"/>
      <c r="G161" s="10"/>
      <c r="H161" s="10"/>
      <c r="I161" s="10"/>
      <c r="J161" s="10"/>
      <c r="K161" s="10"/>
      <c r="L161" s="10"/>
    </row>
    <row r="162" spans="1:12" s="11" customFormat="1" ht="14.25">
      <c r="A162" s="12" t="s">
        <v>214</v>
      </c>
      <c r="B162" s="102" t="s">
        <v>215</v>
      </c>
      <c r="C162" s="10"/>
      <c r="D162" s="51" t="s">
        <v>216</v>
      </c>
      <c r="E162" s="10"/>
      <c r="F162" s="10"/>
      <c r="G162" s="10"/>
      <c r="H162" s="10"/>
      <c r="I162" s="10"/>
      <c r="J162" s="10"/>
      <c r="K162" s="10"/>
      <c r="L162" s="10"/>
    </row>
    <row r="163" spans="1:12" s="11" customFormat="1" ht="14.25">
      <c r="A163" s="12" t="s">
        <v>217</v>
      </c>
      <c r="B163" s="103" t="s">
        <v>218</v>
      </c>
      <c r="C163" s="10"/>
      <c r="D163" s="51" t="s">
        <v>219</v>
      </c>
      <c r="E163" s="104"/>
      <c r="F163" s="10"/>
      <c r="G163" s="10"/>
      <c r="H163" s="10"/>
      <c r="I163" s="10"/>
      <c r="J163" s="10"/>
      <c r="K163" s="10"/>
      <c r="L163" s="10"/>
    </row>
    <row r="164" spans="1:12" s="11" customFormat="1" ht="25.5">
      <c r="A164" s="12" t="s">
        <v>220</v>
      </c>
      <c r="B164" s="30">
        <v>18135912935.119999</v>
      </c>
      <c r="C164" s="68"/>
      <c r="D164" s="51" t="s">
        <v>221</v>
      </c>
      <c r="E164" s="104"/>
      <c r="F164" s="10"/>
      <c r="G164" s="10"/>
      <c r="H164" s="10"/>
      <c r="I164" s="10"/>
      <c r="J164" s="10"/>
      <c r="K164" s="10"/>
      <c r="L164" s="10"/>
    </row>
    <row r="165" spans="1:12" s="11" customFormat="1" ht="25.5" customHeight="1">
      <c r="A165" s="12" t="s">
        <v>222</v>
      </c>
      <c r="B165" s="30">
        <v>18683993249.689999</v>
      </c>
      <c r="C165" s="10"/>
      <c r="D165" s="51" t="s">
        <v>223</v>
      </c>
      <c r="E165" s="10"/>
      <c r="F165" s="10"/>
      <c r="G165" s="10"/>
      <c r="H165" s="10"/>
      <c r="I165" s="10"/>
      <c r="J165" s="10"/>
      <c r="K165" s="10"/>
      <c r="L165" s="10"/>
    </row>
    <row r="166" spans="1:12" s="11" customFormat="1">
      <c r="A166" s="12" t="s">
        <v>224</v>
      </c>
      <c r="B166" s="30">
        <f>ROUND(D239,2)</f>
        <v>23189656093.290001</v>
      </c>
      <c r="C166" s="10"/>
      <c r="D166" s="53" t="s">
        <v>225</v>
      </c>
      <c r="E166" s="10"/>
      <c r="F166" s="10"/>
      <c r="G166" s="10"/>
      <c r="H166" s="10"/>
      <c r="I166" s="10"/>
      <c r="J166" s="10"/>
      <c r="K166" s="10"/>
      <c r="L166" s="10"/>
    </row>
    <row r="167" spans="1:12" s="11" customFormat="1" ht="12.75" customHeight="1">
      <c r="A167" s="12" t="s">
        <v>226</v>
      </c>
      <c r="B167" s="30">
        <v>3403625261.3699999</v>
      </c>
      <c r="C167" s="10"/>
      <c r="D167" s="51" t="s">
        <v>227</v>
      </c>
      <c r="E167" s="10"/>
      <c r="F167" s="10"/>
      <c r="G167" s="10"/>
      <c r="H167" s="10"/>
      <c r="I167" s="10"/>
      <c r="J167" s="10"/>
      <c r="K167" s="10"/>
      <c r="L167" s="10"/>
    </row>
    <row r="168" spans="1:12" s="11" customFormat="1" ht="14.25">
      <c r="A168" s="12" t="s">
        <v>228</v>
      </c>
      <c r="B168" s="34">
        <v>0</v>
      </c>
      <c r="C168" s="10"/>
      <c r="D168" s="51" t="s">
        <v>229</v>
      </c>
      <c r="E168" s="10"/>
      <c r="F168" s="10"/>
      <c r="G168" s="10"/>
      <c r="H168" s="10"/>
      <c r="I168" s="10"/>
      <c r="J168" s="10"/>
      <c r="K168" s="10"/>
      <c r="L168" s="10"/>
    </row>
    <row r="169" spans="1:12" s="11" customFormat="1" ht="14.25">
      <c r="A169" s="12" t="s">
        <v>230</v>
      </c>
      <c r="B169" s="34">
        <v>0</v>
      </c>
      <c r="C169" s="10"/>
      <c r="D169" s="51" t="s">
        <v>231</v>
      </c>
      <c r="E169" s="10"/>
      <c r="F169" s="10"/>
      <c r="G169" s="10"/>
      <c r="H169" s="10"/>
      <c r="I169" s="10"/>
      <c r="J169" s="10"/>
      <c r="K169" s="10"/>
      <c r="L169" s="10"/>
    </row>
    <row r="170" spans="1:12" s="11" customFormat="1" ht="14.25">
      <c r="A170" s="12" t="s">
        <v>232</v>
      </c>
      <c r="B170" s="34">
        <v>4687202052.7600002</v>
      </c>
      <c r="C170" s="10"/>
      <c r="D170" s="51" t="s">
        <v>233</v>
      </c>
      <c r="E170" s="10"/>
      <c r="F170" s="10"/>
      <c r="G170" s="10"/>
      <c r="H170" s="10"/>
      <c r="I170" s="10"/>
      <c r="J170" s="10"/>
      <c r="K170" s="10"/>
      <c r="L170" s="10"/>
    </row>
    <row r="171" spans="1:12" s="11" customFormat="1" ht="12.75" customHeight="1">
      <c r="A171" s="12" t="s">
        <v>234</v>
      </c>
      <c r="B171" s="34">
        <v>1314731748.6400001</v>
      </c>
      <c r="C171" s="10"/>
      <c r="D171" s="51" t="s">
        <v>235</v>
      </c>
      <c r="E171" s="10"/>
      <c r="F171" s="10"/>
      <c r="G171" s="10"/>
      <c r="H171" s="10"/>
      <c r="I171" s="10"/>
      <c r="J171" s="10"/>
      <c r="K171" s="10"/>
      <c r="L171" s="10"/>
    </row>
    <row r="172" spans="1:12" s="11" customFormat="1" ht="12.75" customHeight="1">
      <c r="A172" s="12" t="s">
        <v>236</v>
      </c>
      <c r="B172" s="30">
        <v>522878166.55000001</v>
      </c>
      <c r="C172" s="10"/>
      <c r="D172" s="105" t="s">
        <v>237</v>
      </c>
      <c r="E172" s="10"/>
      <c r="F172" s="10"/>
      <c r="G172" s="10"/>
      <c r="H172" s="10"/>
      <c r="I172" s="10"/>
      <c r="J172" s="10"/>
      <c r="K172" s="10"/>
      <c r="L172" s="10"/>
    </row>
    <row r="173" spans="1:12" s="11" customFormat="1" ht="14.25">
      <c r="A173" s="12" t="s">
        <v>238</v>
      </c>
      <c r="B173" s="30">
        <v>8278194153.2299995</v>
      </c>
      <c r="C173" s="10"/>
      <c r="D173" s="106"/>
      <c r="E173" s="10"/>
      <c r="F173" s="10"/>
      <c r="G173" s="10"/>
      <c r="H173" s="10"/>
      <c r="I173" s="10"/>
      <c r="J173" s="10"/>
      <c r="K173" s="10"/>
      <c r="L173" s="10"/>
    </row>
    <row r="174" spans="1:12" s="11" customFormat="1" ht="14.25">
      <c r="A174" s="12" t="s">
        <v>239</v>
      </c>
      <c r="B174" s="93">
        <f>B173/B164</f>
        <v>0.45645312606234267</v>
      </c>
      <c r="C174" s="10"/>
      <c r="D174" s="107"/>
      <c r="E174" s="10"/>
      <c r="F174" s="10"/>
      <c r="G174" s="10"/>
      <c r="H174" s="10"/>
      <c r="I174" s="10"/>
      <c r="J174" s="10"/>
      <c r="K174" s="10"/>
      <c r="L174" s="10"/>
    </row>
    <row r="175" spans="1:12" s="11" customFormat="1" ht="14.25">
      <c r="A175" s="12" t="s">
        <v>240</v>
      </c>
      <c r="B175" s="108">
        <v>262171</v>
      </c>
      <c r="C175" s="10"/>
      <c r="D175" s="51"/>
      <c r="E175" s="10"/>
      <c r="F175" s="10"/>
      <c r="G175" s="10"/>
      <c r="H175" s="10"/>
      <c r="I175" s="10"/>
      <c r="J175" s="10"/>
      <c r="K175" s="10"/>
      <c r="L175" s="10"/>
    </row>
    <row r="176" spans="1:12" s="11" customFormat="1" ht="14.25">
      <c r="A176" s="12" t="s">
        <v>241</v>
      </c>
      <c r="B176" s="34">
        <f>ROUND(B166/B175,2)</f>
        <v>88452.41</v>
      </c>
      <c r="C176" s="10"/>
      <c r="D176" s="107"/>
      <c r="E176" s="10"/>
      <c r="F176" s="10"/>
      <c r="G176" s="10"/>
      <c r="H176" s="10"/>
      <c r="I176" s="10"/>
      <c r="J176" s="10"/>
      <c r="K176" s="10"/>
      <c r="L176" s="10"/>
    </row>
    <row r="177" spans="1:12" s="11" customFormat="1" ht="14.25">
      <c r="A177" s="12" t="s">
        <v>242</v>
      </c>
      <c r="B177" s="109">
        <v>0.59899999999999998</v>
      </c>
      <c r="C177" s="10"/>
      <c r="D177" s="106"/>
      <c r="E177" s="10"/>
      <c r="F177" s="10"/>
      <c r="G177" s="10"/>
      <c r="H177" s="10"/>
      <c r="I177" s="10"/>
      <c r="J177" s="10"/>
      <c r="K177" s="10"/>
      <c r="L177" s="10"/>
    </row>
    <row r="178" spans="1:12" s="11" customFormat="1" ht="14.25">
      <c r="A178" s="12" t="s">
        <v>243</v>
      </c>
      <c r="B178" s="109">
        <v>0.53700000000000003</v>
      </c>
      <c r="C178" s="110"/>
      <c r="D178" s="111"/>
      <c r="E178" s="58"/>
      <c r="F178" s="58"/>
      <c r="G178" s="58"/>
      <c r="H178" s="58"/>
      <c r="I178" s="58"/>
      <c r="J178" s="58"/>
      <c r="K178" s="58"/>
      <c r="L178" s="10"/>
    </row>
    <row r="179" spans="1:12" s="11" customFormat="1" ht="14.25">
      <c r="A179" s="12" t="s">
        <v>244</v>
      </c>
      <c r="B179" s="112">
        <v>67.622100000000003</v>
      </c>
      <c r="C179" s="10"/>
      <c r="D179" s="105"/>
      <c r="E179" s="58"/>
      <c r="F179" s="58"/>
      <c r="G179" s="58"/>
      <c r="H179" s="58"/>
      <c r="I179" s="58"/>
      <c r="J179" s="58"/>
      <c r="K179" s="58"/>
      <c r="L179" s="10"/>
    </row>
    <row r="180" spans="1:12" s="11" customFormat="1" ht="14.25">
      <c r="A180" s="12" t="s">
        <v>245</v>
      </c>
      <c r="B180" s="112">
        <v>216.83840000000001</v>
      </c>
      <c r="C180" s="10"/>
      <c r="D180" s="107"/>
      <c r="E180" s="107"/>
      <c r="F180" s="58"/>
      <c r="G180" s="58"/>
      <c r="H180" s="58"/>
      <c r="I180" s="58"/>
      <c r="J180" s="58"/>
      <c r="K180" s="58"/>
      <c r="L180" s="10"/>
    </row>
    <row r="181" spans="1:12" s="11" customFormat="1" ht="14.25">
      <c r="A181" s="12" t="s">
        <v>246</v>
      </c>
      <c r="B181" s="113">
        <v>2.4502034008239568E-2</v>
      </c>
      <c r="C181" s="10"/>
      <c r="D181" s="111"/>
      <c r="E181" s="114"/>
      <c r="F181" s="58"/>
      <c r="G181" s="58"/>
      <c r="H181" s="58"/>
      <c r="I181" s="58"/>
      <c r="J181" s="58"/>
      <c r="K181" s="58"/>
      <c r="L181" s="10"/>
    </row>
    <row r="182" spans="1:12" s="11" customFormat="1" ht="14.25">
      <c r="A182" s="12" t="s">
        <v>247</v>
      </c>
      <c r="B182" s="113">
        <v>4.99E-2</v>
      </c>
      <c r="C182" s="10"/>
      <c r="D182" s="105"/>
      <c r="E182" s="58"/>
      <c r="F182" s="58"/>
      <c r="G182" s="58"/>
      <c r="H182" s="58"/>
      <c r="I182" s="58"/>
      <c r="J182" s="58"/>
      <c r="K182" s="58"/>
      <c r="L182" s="10"/>
    </row>
    <row r="183" spans="1:12" s="11" customFormat="1" ht="14.25">
      <c r="A183" s="12" t="s">
        <v>248</v>
      </c>
      <c r="B183" s="113">
        <v>3.5863951767573843E-2</v>
      </c>
      <c r="C183" s="10"/>
      <c r="D183" s="105"/>
      <c r="E183" s="58"/>
      <c r="F183" s="58"/>
      <c r="G183" s="58"/>
      <c r="H183" s="58"/>
      <c r="I183" s="58"/>
      <c r="J183" s="58"/>
      <c r="K183" s="58"/>
      <c r="L183" s="10"/>
    </row>
    <row r="184" spans="1:12" s="11" customFormat="1" ht="14.25">
      <c r="A184" s="12" t="s">
        <v>249</v>
      </c>
      <c r="B184" s="113">
        <v>3.2051280842794815E-2</v>
      </c>
      <c r="C184" s="10"/>
      <c r="D184" s="115"/>
      <c r="E184" s="58"/>
      <c r="F184" s="58"/>
      <c r="G184" s="58"/>
      <c r="H184" s="58"/>
      <c r="I184" s="58"/>
      <c r="J184" s="58"/>
      <c r="K184" s="58"/>
      <c r="L184" s="10"/>
    </row>
    <row r="185" spans="1:12" s="11" customFormat="1" ht="14.25">
      <c r="A185" s="29" t="s">
        <v>250</v>
      </c>
      <c r="B185" s="113">
        <v>3.9058433009351683E-2</v>
      </c>
      <c r="C185" s="58"/>
      <c r="D185" s="58"/>
      <c r="E185" s="58"/>
      <c r="F185" s="58"/>
      <c r="G185" s="58"/>
      <c r="H185" s="58"/>
      <c r="I185" s="58"/>
      <c r="J185" s="58"/>
      <c r="K185" s="58"/>
      <c r="L185" s="10"/>
    </row>
    <row r="186" spans="1:12" s="11" customFormat="1" ht="14.25">
      <c r="A186" s="29" t="s">
        <v>251</v>
      </c>
      <c r="B186" s="113">
        <v>3.5224428215518237E-2</v>
      </c>
      <c r="C186" s="58"/>
      <c r="D186" s="58"/>
      <c r="E186" s="58"/>
      <c r="F186" s="58"/>
      <c r="G186" s="58"/>
      <c r="H186" s="58"/>
      <c r="I186" s="58"/>
      <c r="J186" s="58"/>
      <c r="K186" s="58"/>
      <c r="L186" s="10"/>
    </row>
    <row r="187" spans="1:12" s="11" customFormat="1">
      <c r="A187" s="29" t="s">
        <v>252</v>
      </c>
      <c r="B187" s="113" t="s">
        <v>26</v>
      </c>
      <c r="C187" s="58"/>
      <c r="D187" s="58"/>
      <c r="E187" s="58"/>
      <c r="F187" s="58"/>
      <c r="G187" s="58"/>
      <c r="H187" s="58"/>
      <c r="I187" s="58"/>
      <c r="J187" s="58"/>
      <c r="K187" s="58"/>
      <c r="L187" s="10"/>
    </row>
    <row r="188" spans="1:12" s="11" customFormat="1" ht="14.25">
      <c r="A188" s="29" t="s">
        <v>253</v>
      </c>
      <c r="B188" s="116" t="s">
        <v>26</v>
      </c>
      <c r="C188" s="58"/>
      <c r="D188" s="58"/>
      <c r="E188" s="107"/>
      <c r="F188" s="117"/>
      <c r="G188" s="117"/>
      <c r="H188" s="58"/>
      <c r="I188" s="58"/>
      <c r="J188" s="58"/>
      <c r="K188" s="58"/>
      <c r="L188" s="10"/>
    </row>
    <row r="189" spans="1:12" s="11" customFormat="1" ht="12.75" customHeight="1">
      <c r="A189" s="12" t="s">
        <v>254</v>
      </c>
      <c r="B189" s="118" t="s">
        <v>255</v>
      </c>
      <c r="C189" s="119"/>
      <c r="D189" s="58"/>
      <c r="E189" s="58"/>
      <c r="F189" s="58"/>
      <c r="G189" s="58"/>
      <c r="H189" s="58"/>
      <c r="I189" s="58"/>
      <c r="J189" s="58"/>
      <c r="K189" s="58"/>
      <c r="L189" s="10"/>
    </row>
    <row r="190" spans="1:12" s="11" customFormat="1" ht="12.75" customHeight="1">
      <c r="A190" s="12" t="s">
        <v>256</v>
      </c>
      <c r="B190" s="120" t="s">
        <v>257</v>
      </c>
      <c r="C190" s="119"/>
      <c r="D190" s="58"/>
      <c r="E190" s="58"/>
      <c r="F190" s="115"/>
      <c r="G190" s="58"/>
      <c r="H190" s="58"/>
      <c r="I190" s="58"/>
      <c r="J190" s="58"/>
      <c r="K190" s="58"/>
      <c r="L190" s="10"/>
    </row>
    <row r="191" spans="1:12" s="11" customFormat="1" ht="12.75" customHeight="1">
      <c r="A191" s="12" t="s">
        <v>258</v>
      </c>
      <c r="B191" s="121">
        <v>0.05</v>
      </c>
      <c r="C191" s="119"/>
      <c r="D191" s="58"/>
      <c r="E191" s="58"/>
      <c r="F191" s="58"/>
      <c r="G191" s="58"/>
      <c r="H191" s="58"/>
      <c r="I191" s="58"/>
      <c r="J191" s="58"/>
      <c r="K191" s="58"/>
      <c r="L191" s="10"/>
    </row>
    <row r="192" spans="1:12" s="11" customFormat="1" ht="12.75" customHeight="1">
      <c r="A192" s="10"/>
      <c r="B192" s="10"/>
      <c r="C192" s="119"/>
      <c r="D192" s="58"/>
      <c r="E192" s="58"/>
      <c r="F192" s="58"/>
      <c r="G192" s="58"/>
      <c r="H192" s="58"/>
      <c r="I192" s="58"/>
      <c r="J192" s="58"/>
      <c r="K192" s="58"/>
      <c r="L192" s="10"/>
    </row>
    <row r="193" spans="1:12" s="11" customFormat="1">
      <c r="A193" s="10"/>
      <c r="B193" s="10"/>
      <c r="C193" s="58"/>
      <c r="D193" s="58"/>
      <c r="E193" s="58"/>
      <c r="F193" s="58"/>
      <c r="G193" s="58"/>
      <c r="H193" s="58"/>
      <c r="I193" s="58"/>
      <c r="J193" s="58"/>
      <c r="K193" s="58"/>
      <c r="L193" s="10"/>
    </row>
    <row r="194" spans="1:12" s="11" customFormat="1">
      <c r="A194" s="9" t="s">
        <v>259</v>
      </c>
      <c r="B194" s="10"/>
      <c r="C194" s="58"/>
      <c r="D194" s="58"/>
      <c r="E194" s="122"/>
      <c r="F194" s="122"/>
      <c r="G194" s="58"/>
      <c r="H194" s="58"/>
      <c r="I194" s="58"/>
      <c r="J194" s="58"/>
      <c r="K194" s="58"/>
      <c r="L194" s="10"/>
    </row>
    <row r="195" spans="1:12" s="11" customFormat="1">
      <c r="A195" s="10"/>
      <c r="B195" s="10"/>
      <c r="C195" s="59"/>
      <c r="D195" s="58"/>
      <c r="E195" s="58"/>
      <c r="F195" s="58"/>
      <c r="G195" s="58"/>
      <c r="H195" s="58"/>
      <c r="I195" s="58"/>
      <c r="J195" s="58"/>
      <c r="K195" s="58"/>
      <c r="L195" s="10"/>
    </row>
    <row r="196" spans="1:12" s="11" customFormat="1">
      <c r="A196" s="123" t="s">
        <v>260</v>
      </c>
      <c r="B196" s="124">
        <v>48262380.340000004</v>
      </c>
      <c r="C196" s="59"/>
      <c r="D196" s="58"/>
      <c r="E196" s="58"/>
      <c r="F196" s="58"/>
      <c r="G196" s="58"/>
      <c r="H196" s="58"/>
      <c r="I196" s="58"/>
      <c r="J196" s="58"/>
      <c r="K196" s="58"/>
      <c r="L196" s="10"/>
    </row>
    <row r="197" spans="1:12" s="11" customFormat="1">
      <c r="A197" s="123" t="s">
        <v>261</v>
      </c>
      <c r="B197" s="124">
        <v>77101239.040000007</v>
      </c>
      <c r="D197" s="58"/>
      <c r="E197" s="58"/>
      <c r="F197" s="58"/>
      <c r="G197" s="58"/>
      <c r="H197" s="58"/>
      <c r="I197" s="58"/>
      <c r="J197" s="58"/>
      <c r="K197" s="58"/>
      <c r="L197" s="10"/>
    </row>
    <row r="198" spans="1:12" s="11" customFormat="1">
      <c r="A198" s="123" t="s">
        <v>262</v>
      </c>
      <c r="B198" s="102" t="s">
        <v>26</v>
      </c>
      <c r="C198" s="58"/>
      <c r="D198" s="73"/>
      <c r="E198" s="58"/>
      <c r="F198" s="58"/>
      <c r="G198" s="58"/>
      <c r="H198" s="58"/>
      <c r="I198" s="58"/>
      <c r="J198" s="58"/>
      <c r="K198" s="58"/>
      <c r="L198" s="10"/>
    </row>
    <row r="199" spans="1:12" s="11" customFormat="1">
      <c r="A199" s="123" t="s">
        <v>263</v>
      </c>
      <c r="B199" s="124">
        <f>B98-B197</f>
        <v>831794676.85000002</v>
      </c>
      <c r="C199" s="59"/>
      <c r="D199" s="73"/>
      <c r="E199" s="58"/>
      <c r="F199" s="58"/>
      <c r="G199" s="58"/>
      <c r="H199" s="58"/>
      <c r="I199" s="58"/>
      <c r="J199" s="58"/>
      <c r="K199" s="58"/>
      <c r="L199" s="10"/>
    </row>
    <row r="200" spans="1:12" s="11" customFormat="1">
      <c r="A200" s="10"/>
      <c r="B200" s="10"/>
      <c r="C200" s="58"/>
      <c r="D200" s="70"/>
      <c r="E200" s="58"/>
      <c r="F200" s="58"/>
      <c r="G200" s="58"/>
      <c r="H200" s="58"/>
      <c r="I200" s="58"/>
      <c r="J200" s="58"/>
      <c r="K200" s="58"/>
      <c r="L200" s="10"/>
    </row>
    <row r="201" spans="1:12" s="11" customFormat="1">
      <c r="A201" s="9" t="s">
        <v>264</v>
      </c>
      <c r="B201" s="10"/>
      <c r="C201" s="58"/>
      <c r="D201" s="58"/>
      <c r="E201" s="58"/>
      <c r="F201" s="58"/>
      <c r="G201" s="58"/>
      <c r="H201" s="58"/>
      <c r="I201" s="58"/>
      <c r="J201" s="58"/>
      <c r="K201" s="58"/>
      <c r="L201" s="10"/>
    </row>
    <row r="202" spans="1:12" s="11" customFormat="1">
      <c r="A202" s="10"/>
      <c r="B202" s="125" t="s">
        <v>265</v>
      </c>
      <c r="C202" s="125" t="s">
        <v>266</v>
      </c>
      <c r="D202" s="126" t="s">
        <v>267</v>
      </c>
      <c r="E202" s="125" t="s">
        <v>268</v>
      </c>
      <c r="F202" s="10"/>
      <c r="G202" s="10"/>
      <c r="H202" s="10"/>
      <c r="I202" s="10"/>
      <c r="J202" s="10"/>
      <c r="K202" s="10"/>
      <c r="L202" s="10"/>
    </row>
    <row r="203" spans="1:12" s="11" customFormat="1">
      <c r="A203" s="29" t="s">
        <v>269</v>
      </c>
      <c r="B203" s="127">
        <v>2962</v>
      </c>
      <c r="C203" s="128">
        <f>B203/$B$175</f>
        <v>1.129796964576555E-2</v>
      </c>
      <c r="D203" s="129">
        <f>B197+B199-D204</f>
        <v>363410931.92999995</v>
      </c>
      <c r="E203" s="130">
        <f>D203/$B$166</f>
        <v>1.567125146091123E-2</v>
      </c>
      <c r="F203" s="95"/>
      <c r="G203" s="10"/>
      <c r="H203" s="10"/>
      <c r="I203" s="10"/>
      <c r="J203" s="10"/>
      <c r="K203" s="10"/>
      <c r="L203" s="10"/>
    </row>
    <row r="204" spans="1:12" s="11" customFormat="1" ht="14.25">
      <c r="A204" s="12" t="s">
        <v>270</v>
      </c>
      <c r="B204" s="131">
        <f>SUM(B205:B207)</f>
        <v>4569</v>
      </c>
      <c r="C204" s="109">
        <f t="shared" ref="C204:C208" si="0">B204/$B$175</f>
        <v>1.7427556823599866E-2</v>
      </c>
      <c r="D204" s="132">
        <f>ROUND(SUM(D205:D207),2)</f>
        <v>545484983.96000004</v>
      </c>
      <c r="E204" s="133">
        <f t="shared" ref="E204:E207" si="1">D204/$B$166</f>
        <v>2.3522771608408537E-2</v>
      </c>
      <c r="F204" s="95"/>
      <c r="G204" s="66"/>
      <c r="H204" s="10"/>
      <c r="I204" s="10"/>
      <c r="J204" s="10"/>
      <c r="K204" s="10"/>
      <c r="L204" s="10"/>
    </row>
    <row r="205" spans="1:12" s="11" customFormat="1">
      <c r="A205" s="29" t="s">
        <v>271</v>
      </c>
      <c r="B205" s="131">
        <v>235</v>
      </c>
      <c r="C205" s="109">
        <f t="shared" si="0"/>
        <v>8.9636153502866453E-4</v>
      </c>
      <c r="D205" s="132">
        <v>18365430.589999996</v>
      </c>
      <c r="E205" s="133">
        <f t="shared" si="1"/>
        <v>7.9196649213414123E-4</v>
      </c>
      <c r="F205" s="95"/>
      <c r="G205" s="10"/>
      <c r="H205" s="10"/>
      <c r="I205" s="10"/>
      <c r="J205" s="10"/>
      <c r="K205" s="10"/>
      <c r="L205" s="10"/>
    </row>
    <row r="206" spans="1:12" s="11" customFormat="1">
      <c r="A206" s="29" t="s">
        <v>272</v>
      </c>
      <c r="B206" s="134">
        <v>96</v>
      </c>
      <c r="C206" s="128">
        <f t="shared" si="0"/>
        <v>3.6617322282022041E-4</v>
      </c>
      <c r="D206" s="129">
        <v>15717098.400000002</v>
      </c>
      <c r="E206" s="133">
        <f t="shared" si="1"/>
        <v>6.7776332416364694E-4</v>
      </c>
      <c r="F206" s="95"/>
      <c r="G206" s="10"/>
      <c r="H206" s="10"/>
      <c r="I206" s="10"/>
      <c r="J206" s="10"/>
      <c r="K206" s="10"/>
      <c r="L206" s="10"/>
    </row>
    <row r="207" spans="1:12" s="11" customFormat="1">
      <c r="A207" s="29" t="s">
        <v>273</v>
      </c>
      <c r="B207" s="131">
        <v>4238</v>
      </c>
      <c r="C207" s="109">
        <f t="shared" si="0"/>
        <v>1.6165022065750979E-2</v>
      </c>
      <c r="D207" s="132">
        <v>511402454.97000039</v>
      </c>
      <c r="E207" s="133">
        <f t="shared" si="1"/>
        <v>2.2053041792110761E-2</v>
      </c>
      <c r="F207" s="10"/>
      <c r="G207" s="10"/>
      <c r="H207" s="10"/>
      <c r="I207" s="10"/>
      <c r="J207" s="10"/>
      <c r="K207" s="10"/>
      <c r="L207" s="10"/>
    </row>
    <row r="208" spans="1:12" s="11" customFormat="1" ht="12" customHeight="1">
      <c r="A208" s="29" t="s">
        <v>274</v>
      </c>
      <c r="B208" s="131">
        <v>4894</v>
      </c>
      <c r="C208" s="109">
        <f t="shared" si="0"/>
        <v>1.8667205755022485E-2</v>
      </c>
      <c r="D208" s="132">
        <v>820849444.13000011</v>
      </c>
      <c r="E208" s="133">
        <f>D208/$B$166</f>
        <v>3.5397223694383091E-2</v>
      </c>
      <c r="F208" s="95"/>
      <c r="G208" s="10"/>
      <c r="H208" s="66"/>
      <c r="I208" s="10"/>
      <c r="J208" s="10"/>
      <c r="K208" s="10"/>
      <c r="L208" s="10"/>
    </row>
    <row r="209" spans="1:12" s="11" customFormat="1">
      <c r="A209" s="10"/>
      <c r="B209" s="135"/>
      <c r="C209" s="10"/>
      <c r="D209" s="66"/>
      <c r="E209" s="10"/>
      <c r="F209" s="10"/>
      <c r="G209" s="10"/>
      <c r="H209" s="10"/>
      <c r="I209" s="10"/>
      <c r="J209" s="10"/>
      <c r="K209" s="10"/>
      <c r="L209" s="10"/>
    </row>
    <row r="210" spans="1:12" s="11" customFormat="1">
      <c r="A210" s="101" t="s">
        <v>719</v>
      </c>
      <c r="B210" s="136"/>
      <c r="C210" s="136"/>
      <c r="D210" s="95"/>
      <c r="E210" s="10"/>
      <c r="F210" s="10"/>
      <c r="G210" s="10"/>
      <c r="H210" s="10"/>
      <c r="I210" s="10"/>
      <c r="J210" s="10"/>
      <c r="K210" s="10"/>
      <c r="L210" s="10"/>
    </row>
    <row r="211" spans="1:12" s="11" customFormat="1">
      <c r="A211" s="9"/>
      <c r="B211" s="136"/>
      <c r="C211" s="10"/>
      <c r="D211" s="10"/>
      <c r="E211" s="10"/>
      <c r="F211" s="10"/>
      <c r="G211" s="10"/>
      <c r="H211" s="10"/>
      <c r="I211" s="10"/>
      <c r="J211" s="10"/>
      <c r="K211" s="10"/>
      <c r="L211" s="10"/>
    </row>
    <row r="212" spans="1:12" s="11" customFormat="1">
      <c r="A212" s="9" t="s">
        <v>275</v>
      </c>
      <c r="B212" s="10"/>
      <c r="C212" s="10"/>
      <c r="D212" s="10"/>
      <c r="E212" s="10"/>
      <c r="F212" s="285" t="s">
        <v>276</v>
      </c>
      <c r="G212" s="286"/>
      <c r="H212" s="286"/>
      <c r="I212" s="286"/>
      <c r="J212" s="287"/>
      <c r="K212" s="10"/>
      <c r="L212" s="10"/>
    </row>
    <row r="213" spans="1:12" s="11" customFormat="1" ht="25.5">
      <c r="A213" s="29"/>
      <c r="B213" s="125" t="s">
        <v>265</v>
      </c>
      <c r="C213" s="125" t="s">
        <v>266</v>
      </c>
      <c r="D213" s="137" t="s">
        <v>267</v>
      </c>
      <c r="E213" s="126" t="s">
        <v>268</v>
      </c>
      <c r="F213" s="138" t="s">
        <v>277</v>
      </c>
      <c r="G213" s="139" t="s">
        <v>278</v>
      </c>
      <c r="H213" s="138" t="s">
        <v>279</v>
      </c>
      <c r="I213" s="138" t="s">
        <v>280</v>
      </c>
      <c r="J213" s="138" t="s">
        <v>281</v>
      </c>
      <c r="K213" s="10"/>
      <c r="L213" s="10"/>
    </row>
    <row r="214" spans="1:12" s="11" customFormat="1">
      <c r="A214" s="29" t="s">
        <v>282</v>
      </c>
      <c r="B214" s="140">
        <v>82231</v>
      </c>
      <c r="C214" s="141">
        <v>0.31365406547634939</v>
      </c>
      <c r="D214" s="140">
        <v>11140125591.02</v>
      </c>
      <c r="E214" s="141">
        <v>0.48039201384463093</v>
      </c>
      <c r="F214" s="133">
        <v>2.1819999999999999E-2</v>
      </c>
      <c r="G214" s="142">
        <v>17</v>
      </c>
      <c r="H214" s="133">
        <f>F214</f>
        <v>2.1819999999999999E-2</v>
      </c>
      <c r="I214" s="133">
        <v>0</v>
      </c>
      <c r="J214" s="109">
        <v>2.1819999999999999E-2</v>
      </c>
      <c r="K214" s="143"/>
      <c r="L214" s="144"/>
    </row>
    <row r="215" spans="1:12" s="11" customFormat="1">
      <c r="A215" s="29" t="s">
        <v>283</v>
      </c>
      <c r="B215" s="140">
        <v>0</v>
      </c>
      <c r="C215" s="141">
        <v>0</v>
      </c>
      <c r="D215" s="140">
        <v>0</v>
      </c>
      <c r="E215" s="141">
        <v>0</v>
      </c>
      <c r="F215" s="133">
        <v>0</v>
      </c>
      <c r="G215" s="142">
        <v>0</v>
      </c>
      <c r="H215" s="133">
        <f>F215</f>
        <v>0</v>
      </c>
      <c r="I215" s="133">
        <v>0</v>
      </c>
      <c r="J215" s="109">
        <v>0</v>
      </c>
      <c r="K215" s="143"/>
      <c r="L215" s="144"/>
    </row>
    <row r="216" spans="1:12" s="11" customFormat="1">
      <c r="A216" s="29" t="s">
        <v>284</v>
      </c>
      <c r="B216" s="140">
        <v>18378</v>
      </c>
      <c r="C216" s="141">
        <v>7.0099286343645942E-2</v>
      </c>
      <c r="D216" s="140">
        <v>2961200094.1799998</v>
      </c>
      <c r="E216" s="141">
        <v>0.12769486887892367</v>
      </c>
      <c r="F216" s="109">
        <v>1.9810000000000001E-2</v>
      </c>
      <c r="G216" s="145">
        <v>28.8</v>
      </c>
      <c r="H216" s="133">
        <f>F216</f>
        <v>1.9810000000000001E-2</v>
      </c>
      <c r="I216" s="133">
        <v>3.2500000000000001E-2</v>
      </c>
      <c r="J216" s="109">
        <v>1.9810000000000001E-2</v>
      </c>
      <c r="K216" s="143"/>
      <c r="L216" s="144"/>
    </row>
    <row r="217" spans="1:12" s="11" customFormat="1">
      <c r="A217" s="29" t="s">
        <v>285</v>
      </c>
      <c r="B217" s="140">
        <v>578</v>
      </c>
      <c r="C217" s="141">
        <v>2.2046679457300771E-3</v>
      </c>
      <c r="D217" s="140">
        <v>24149118.440000001</v>
      </c>
      <c r="E217" s="141">
        <v>1.0413745828247805E-3</v>
      </c>
      <c r="F217" s="133">
        <v>2.4289999999999999E-2</v>
      </c>
      <c r="G217" s="142">
        <v>0</v>
      </c>
      <c r="H217" s="133">
        <f>F217</f>
        <v>2.4289999999999999E-2</v>
      </c>
      <c r="I217" s="133">
        <v>0</v>
      </c>
      <c r="J217" s="109">
        <v>2.4289999999999999E-2</v>
      </c>
      <c r="K217" s="143"/>
      <c r="L217" s="144"/>
    </row>
    <row r="218" spans="1:12" s="11" customFormat="1">
      <c r="A218" s="29" t="s">
        <v>286</v>
      </c>
      <c r="B218" s="140">
        <v>1316</v>
      </c>
      <c r="C218" s="141">
        <v>5.0196245961605214E-3</v>
      </c>
      <c r="D218" s="140">
        <v>224675854.86000001</v>
      </c>
      <c r="E218" s="141">
        <v>9.6886238397045771E-3</v>
      </c>
      <c r="F218" s="133">
        <v>2.0219999999999998E-2</v>
      </c>
      <c r="G218" s="142">
        <v>4.9000000000000004</v>
      </c>
      <c r="H218" s="133">
        <v>1.272E-2</v>
      </c>
      <c r="I218" s="133">
        <v>-3.0000000000000001E-5</v>
      </c>
      <c r="J218" s="109">
        <v>2.0219999999999998E-2</v>
      </c>
      <c r="K218" s="143"/>
      <c r="L218" s="144"/>
    </row>
    <row r="219" spans="1:12" s="11" customFormat="1">
      <c r="A219" s="29" t="s">
        <v>287</v>
      </c>
      <c r="B219" s="140">
        <v>0</v>
      </c>
      <c r="C219" s="141">
        <v>0</v>
      </c>
      <c r="D219" s="140">
        <v>0</v>
      </c>
      <c r="E219" s="141">
        <v>0</v>
      </c>
      <c r="F219" s="133">
        <v>0</v>
      </c>
      <c r="G219" s="142">
        <v>0</v>
      </c>
      <c r="H219" s="133">
        <v>0</v>
      </c>
      <c r="I219" s="133">
        <v>0</v>
      </c>
      <c r="J219" s="109">
        <v>0</v>
      </c>
      <c r="K219" s="143"/>
      <c r="L219" s="144"/>
    </row>
    <row r="220" spans="1:12" s="11" customFormat="1">
      <c r="A220" s="29" t="s">
        <v>288</v>
      </c>
      <c r="B220" s="140">
        <v>93995</v>
      </c>
      <c r="C220" s="141">
        <v>0.3585255424894439</v>
      </c>
      <c r="D220" s="140">
        <v>5556909461.9099998</v>
      </c>
      <c r="E220" s="141">
        <v>0.23962879999405895</v>
      </c>
      <c r="F220" s="133">
        <v>1.755E-2</v>
      </c>
      <c r="G220" s="142">
        <v>0</v>
      </c>
      <c r="H220" s="133">
        <v>1.005E-2</v>
      </c>
      <c r="I220" s="133">
        <v>0</v>
      </c>
      <c r="J220" s="109">
        <f>F220</f>
        <v>1.755E-2</v>
      </c>
      <c r="K220" s="143"/>
      <c r="L220" s="144"/>
    </row>
    <row r="221" spans="1:12" s="11" customFormat="1">
      <c r="A221" s="29" t="s">
        <v>289</v>
      </c>
      <c r="B221" s="140">
        <v>65673</v>
      </c>
      <c r="C221" s="141">
        <v>0.25049681314867012</v>
      </c>
      <c r="D221" s="140">
        <v>3282595972.8800001</v>
      </c>
      <c r="E221" s="141">
        <v>0.14155431885985706</v>
      </c>
      <c r="F221" s="133">
        <v>4.99E-2</v>
      </c>
      <c r="G221" s="142">
        <v>0</v>
      </c>
      <c r="H221" s="133">
        <v>0</v>
      </c>
      <c r="I221" s="133">
        <v>0</v>
      </c>
      <c r="J221" s="109">
        <v>3.5310000000000001E-2</v>
      </c>
      <c r="K221" s="143"/>
      <c r="L221" s="144"/>
    </row>
    <row r="222" spans="1:12" s="11" customFormat="1">
      <c r="A222" s="29" t="s">
        <v>290</v>
      </c>
      <c r="B222" s="140">
        <v>0</v>
      </c>
      <c r="C222" s="141">
        <v>0</v>
      </c>
      <c r="D222" s="140">
        <v>0</v>
      </c>
      <c r="E222" s="141">
        <v>0</v>
      </c>
      <c r="F222" s="133">
        <v>0</v>
      </c>
      <c r="G222" s="142">
        <v>0</v>
      </c>
      <c r="H222" s="133">
        <v>0</v>
      </c>
      <c r="I222" s="133">
        <v>0</v>
      </c>
      <c r="J222" s="109">
        <v>0</v>
      </c>
      <c r="K222" s="143"/>
      <c r="L222" s="144"/>
    </row>
    <row r="223" spans="1:12" s="11" customFormat="1" ht="12.75" customHeight="1" thickBot="1">
      <c r="A223" s="146" t="s">
        <v>174</v>
      </c>
      <c r="B223" s="147">
        <f>ROUND(SUM(B214:B222),2)</f>
        <v>262171</v>
      </c>
      <c r="C223" s="148">
        <f>SUM(C214:C222)</f>
        <v>0.99999999999999989</v>
      </c>
      <c r="D223" s="149">
        <f>ROUND(SUM(D214:D222),2)</f>
        <v>23189656093.290001</v>
      </c>
      <c r="E223" s="148">
        <f>SUM(E214:E222)</f>
        <v>1</v>
      </c>
      <c r="F223" s="148">
        <f>SUMPRODUCT(F214:F222,$D$214:$D$222)/$D$223</f>
        <v>2.4502034008239568E-2</v>
      </c>
      <c r="G223" s="10"/>
      <c r="H223" s="133">
        <f>SUMPRODUCT(H214:H222,$D$214:$D$222)/$D$223</f>
        <v>1.5568592818379474E-2</v>
      </c>
      <c r="I223" s="10"/>
      <c r="J223" s="10"/>
      <c r="K223" s="10"/>
      <c r="L223" s="10"/>
    </row>
    <row r="224" spans="1:12" s="11" customFormat="1" ht="12.75" customHeight="1" thickTop="1">
      <c r="A224" s="10"/>
      <c r="B224" s="10"/>
      <c r="C224" s="10"/>
      <c r="D224" s="10"/>
      <c r="E224" s="10"/>
      <c r="F224" s="10"/>
      <c r="G224" s="10"/>
      <c r="H224" s="10"/>
      <c r="I224" s="10"/>
      <c r="J224" s="10"/>
      <c r="K224" s="10"/>
      <c r="L224" s="10"/>
    </row>
    <row r="225" spans="1:12" s="2" customFormat="1" ht="25.5" customHeight="1">
      <c r="A225" s="256" t="s">
        <v>0</v>
      </c>
      <c r="B225" s="256"/>
      <c r="C225" s="256"/>
      <c r="D225" s="256"/>
      <c r="E225" s="256"/>
      <c r="F225" s="256"/>
      <c r="G225" s="256"/>
      <c r="H225" s="256"/>
      <c r="I225" s="256"/>
      <c r="J225" s="256"/>
      <c r="K225" s="256"/>
      <c r="L225" s="1"/>
    </row>
    <row r="226" spans="1:12" s="2" customFormat="1" ht="25.5" customHeight="1">
      <c r="A226" s="256"/>
      <c r="B226" s="256"/>
      <c r="C226" s="256"/>
      <c r="D226" s="256"/>
      <c r="E226" s="256"/>
      <c r="F226" s="256"/>
      <c r="G226" s="256"/>
      <c r="H226" s="256"/>
      <c r="I226" s="256"/>
      <c r="J226" s="256"/>
      <c r="K226" s="256"/>
      <c r="L226" s="1"/>
    </row>
    <row r="227" spans="1:12" s="2" customFormat="1" ht="25.5" customHeight="1">
      <c r="A227" s="257"/>
      <c r="B227" s="257"/>
      <c r="C227" s="257"/>
      <c r="D227" s="257"/>
      <c r="E227" s="257"/>
      <c r="F227" s="257"/>
      <c r="G227" s="257"/>
      <c r="H227" s="257"/>
      <c r="I227" s="257"/>
      <c r="J227" s="257"/>
      <c r="K227" s="257"/>
      <c r="L227" s="3"/>
    </row>
    <row r="228" spans="1:12" s="11" customFormat="1" ht="12.75" customHeight="1">
      <c r="A228" s="10"/>
      <c r="B228" s="10"/>
      <c r="C228" s="10"/>
      <c r="D228" s="10"/>
      <c r="E228" s="10"/>
      <c r="F228" s="10"/>
      <c r="G228" s="10"/>
      <c r="H228" s="10"/>
      <c r="I228" s="10"/>
      <c r="J228" s="10"/>
      <c r="K228" s="10"/>
      <c r="L228" s="10"/>
    </row>
    <row r="229" spans="1:12" s="11" customFormat="1">
      <c r="A229" s="9" t="s">
        <v>291</v>
      </c>
      <c r="B229" s="10"/>
      <c r="C229" s="10"/>
      <c r="D229" s="68"/>
      <c r="E229" s="10"/>
      <c r="F229" s="10"/>
      <c r="G229" s="10"/>
      <c r="H229" s="10"/>
      <c r="I229" s="10"/>
      <c r="J229" s="10"/>
      <c r="K229" s="10"/>
      <c r="L229" s="10"/>
    </row>
    <row r="230" spans="1:12" s="11" customFormat="1">
      <c r="A230" s="9"/>
      <c r="B230" s="10"/>
      <c r="C230" s="10"/>
      <c r="D230" s="68"/>
      <c r="E230" s="10"/>
      <c r="F230" s="10"/>
      <c r="G230" s="10"/>
      <c r="H230" s="10"/>
      <c r="I230" s="10"/>
      <c r="J230" s="10"/>
      <c r="K230" s="10"/>
      <c r="L230" s="10"/>
    </row>
    <row r="231" spans="1:12" s="11" customFormat="1" ht="12.75" customHeight="1">
      <c r="A231" s="150" t="s">
        <v>292</v>
      </c>
      <c r="B231" s="125" t="s">
        <v>265</v>
      </c>
      <c r="C231" s="125" t="s">
        <v>266</v>
      </c>
      <c r="D231" s="125" t="s">
        <v>267</v>
      </c>
      <c r="E231" s="125" t="s">
        <v>268</v>
      </c>
      <c r="F231" s="10"/>
      <c r="G231" s="51" t="s">
        <v>293</v>
      </c>
      <c r="H231" s="10"/>
      <c r="I231" s="10"/>
      <c r="J231" s="10"/>
      <c r="K231" s="10"/>
      <c r="L231" s="10"/>
    </row>
    <row r="232" spans="1:12" s="11" customFormat="1">
      <c r="A232" s="29" t="s">
        <v>294</v>
      </c>
      <c r="B232" s="131">
        <v>258723</v>
      </c>
      <c r="C232" s="109">
        <v>0.98684827841370704</v>
      </c>
      <c r="D232" s="131">
        <v>22930418522.43</v>
      </c>
      <c r="E232" s="109">
        <v>0.9888209825183647</v>
      </c>
      <c r="F232" s="10"/>
      <c r="G232" s="10"/>
      <c r="H232" s="68"/>
      <c r="I232" s="10"/>
      <c r="J232" s="68"/>
      <c r="K232" s="10"/>
      <c r="L232" s="10"/>
    </row>
    <row r="233" spans="1:12" s="11" customFormat="1">
      <c r="A233" s="29" t="s">
        <v>295</v>
      </c>
      <c r="B233" s="131">
        <v>3054</v>
      </c>
      <c r="C233" s="109">
        <v>1.1648885650968261E-2</v>
      </c>
      <c r="D233" s="131">
        <v>230940224.53</v>
      </c>
      <c r="E233" s="109">
        <v>9.9587602162337918E-3</v>
      </c>
      <c r="F233" s="10"/>
      <c r="G233" s="10"/>
      <c r="H233" s="68"/>
      <c r="I233" s="10"/>
      <c r="J233" s="68"/>
      <c r="K233" s="10"/>
      <c r="L233" s="10"/>
    </row>
    <row r="234" spans="1:12" s="11" customFormat="1">
      <c r="A234" s="29" t="s">
        <v>296</v>
      </c>
      <c r="B234" s="131">
        <v>390</v>
      </c>
      <c r="C234" s="109">
        <v>1.4875787177071453E-3</v>
      </c>
      <c r="D234" s="131">
        <v>27846312.030000001</v>
      </c>
      <c r="E234" s="109">
        <v>1.200807459928542E-3</v>
      </c>
      <c r="F234" s="10"/>
      <c r="G234" s="10"/>
      <c r="H234" s="68"/>
      <c r="I234" s="10"/>
      <c r="J234" s="68"/>
      <c r="K234" s="10"/>
      <c r="L234" s="10"/>
    </row>
    <row r="235" spans="1:12" s="11" customFormat="1">
      <c r="A235" s="29" t="s">
        <v>297</v>
      </c>
      <c r="B235" s="131">
        <v>4</v>
      </c>
      <c r="C235" s="109">
        <v>1.5257217617509184E-5</v>
      </c>
      <c r="D235" s="131">
        <v>451034.3</v>
      </c>
      <c r="E235" s="109">
        <v>1.9449805472988803E-5</v>
      </c>
      <c r="F235" s="10"/>
      <c r="G235" s="136"/>
      <c r="H235" s="68"/>
      <c r="I235" s="10"/>
      <c r="J235" s="68"/>
      <c r="K235" s="10"/>
      <c r="L235" s="10"/>
    </row>
    <row r="236" spans="1:12" s="11" customFormat="1">
      <c r="A236" s="29" t="s">
        <v>298</v>
      </c>
      <c r="B236" s="131">
        <v>0</v>
      </c>
      <c r="C236" s="109">
        <v>0</v>
      </c>
      <c r="D236" s="131">
        <v>0</v>
      </c>
      <c r="E236" s="109">
        <v>0</v>
      </c>
      <c r="F236" s="10"/>
      <c r="G236" s="151"/>
      <c r="H236" s="68"/>
      <c r="I236" s="10"/>
      <c r="J236" s="68"/>
      <c r="K236" s="10"/>
      <c r="L236" s="10"/>
    </row>
    <row r="237" spans="1:12" s="11" customFormat="1">
      <c r="A237" s="29" t="s">
        <v>299</v>
      </c>
      <c r="B237" s="131">
        <v>0</v>
      </c>
      <c r="C237" s="109">
        <v>0</v>
      </c>
      <c r="D237" s="131">
        <v>0</v>
      </c>
      <c r="E237" s="109">
        <v>0</v>
      </c>
      <c r="F237" s="10"/>
      <c r="G237" s="10"/>
      <c r="H237" s="68"/>
      <c r="I237" s="10"/>
      <c r="J237" s="68"/>
      <c r="K237" s="10"/>
      <c r="L237" s="10"/>
    </row>
    <row r="238" spans="1:12" s="11" customFormat="1">
      <c r="A238" s="29" t="s">
        <v>300</v>
      </c>
      <c r="B238" s="131">
        <v>0</v>
      </c>
      <c r="C238" s="109">
        <v>0</v>
      </c>
      <c r="D238" s="131">
        <v>0</v>
      </c>
      <c r="E238" s="109">
        <v>0</v>
      </c>
      <c r="F238" s="10"/>
      <c r="G238" s="10"/>
      <c r="H238" s="68"/>
      <c r="I238" s="10"/>
      <c r="J238" s="68"/>
      <c r="K238" s="10"/>
      <c r="L238" s="10"/>
    </row>
    <row r="239" spans="1:12" s="11" customFormat="1" ht="12.75" customHeight="1" thickBot="1">
      <c r="A239" s="146" t="s">
        <v>174</v>
      </c>
      <c r="B239" s="152">
        <f>ROUND(SUM(B232:B238),2)</f>
        <v>262171</v>
      </c>
      <c r="C239" s="153">
        <f>ROUND(SUM(C232:C238),2)</f>
        <v>1</v>
      </c>
      <c r="D239" s="152">
        <f>ROUND(SUM(D232:D238),2)</f>
        <v>23189656093.290001</v>
      </c>
      <c r="E239" s="153">
        <f>ROUND(SUM(E232:E238),2)</f>
        <v>1</v>
      </c>
      <c r="F239" s="10"/>
      <c r="G239" s="10"/>
      <c r="H239" s="68"/>
      <c r="I239" s="10"/>
      <c r="J239" s="68"/>
      <c r="K239" s="10"/>
      <c r="L239" s="10"/>
    </row>
    <row r="240" spans="1:12" s="11" customFormat="1" ht="12.75" customHeight="1" thickTop="1">
      <c r="A240" s="10"/>
      <c r="B240" s="10"/>
      <c r="C240" s="10"/>
      <c r="D240" s="10"/>
      <c r="E240" s="10"/>
      <c r="F240" s="10"/>
      <c r="G240" s="10"/>
      <c r="H240" s="68"/>
      <c r="I240" s="10"/>
      <c r="J240" s="68"/>
      <c r="K240" s="10"/>
      <c r="L240" s="10"/>
    </row>
    <row r="241" spans="1:12" s="11" customFormat="1">
      <c r="A241" s="150" t="s">
        <v>301</v>
      </c>
      <c r="B241" s="125" t="s">
        <v>265</v>
      </c>
      <c r="C241" s="125" t="s">
        <v>266</v>
      </c>
      <c r="D241" s="125" t="s">
        <v>267</v>
      </c>
      <c r="E241" s="125" t="s">
        <v>268</v>
      </c>
      <c r="F241" s="10"/>
      <c r="G241" s="10"/>
      <c r="H241" s="68"/>
      <c r="I241" s="10"/>
      <c r="J241" s="68"/>
      <c r="K241" s="10"/>
      <c r="L241" s="10"/>
    </row>
    <row r="242" spans="1:12" s="11" customFormat="1">
      <c r="A242" s="29" t="s">
        <v>302</v>
      </c>
      <c r="B242" s="131">
        <v>139655</v>
      </c>
      <c r="C242" s="109">
        <v>0.53268668159331123</v>
      </c>
      <c r="D242" s="34">
        <v>6991453667</v>
      </c>
      <c r="E242" s="109">
        <v>0.30149018333320599</v>
      </c>
      <c r="F242" s="10"/>
      <c r="G242" s="10"/>
      <c r="H242" s="68"/>
      <c r="I242" s="10"/>
      <c r="J242" s="68"/>
      <c r="K242" s="10"/>
      <c r="L242" s="10"/>
    </row>
    <row r="243" spans="1:12" s="11" customFormat="1">
      <c r="A243" s="29" t="s">
        <v>303</v>
      </c>
      <c r="B243" s="131">
        <v>16690</v>
      </c>
      <c r="C243" s="109">
        <v>6.3660740509057068E-2</v>
      </c>
      <c r="D243" s="34">
        <v>1814858691.24</v>
      </c>
      <c r="E243" s="109">
        <v>7.8261561272792449E-2</v>
      </c>
      <c r="F243" s="10"/>
      <c r="G243" s="10"/>
      <c r="H243" s="68"/>
      <c r="I243" s="10"/>
      <c r="J243" s="68"/>
      <c r="K243" s="10"/>
      <c r="L243" s="10"/>
    </row>
    <row r="244" spans="1:12" s="11" customFormat="1">
      <c r="A244" s="29" t="s">
        <v>304</v>
      </c>
      <c r="B244" s="131">
        <v>16336</v>
      </c>
      <c r="C244" s="109">
        <v>6.2310476749907501E-2</v>
      </c>
      <c r="D244" s="34">
        <v>1905853766.2</v>
      </c>
      <c r="E244" s="109">
        <v>8.2185512304835978E-2</v>
      </c>
      <c r="F244" s="10"/>
      <c r="G244" s="10"/>
      <c r="H244" s="68"/>
      <c r="I244" s="10"/>
      <c r="J244" s="68"/>
      <c r="K244" s="10"/>
      <c r="L244" s="10"/>
    </row>
    <row r="245" spans="1:12" s="11" customFormat="1">
      <c r="A245" s="29" t="s">
        <v>305</v>
      </c>
      <c r="B245" s="131">
        <v>15714</v>
      </c>
      <c r="C245" s="109">
        <v>5.9937979410384826E-2</v>
      </c>
      <c r="D245" s="34">
        <v>1903838268.76</v>
      </c>
      <c r="E245" s="109">
        <v>8.2098598664034586E-2</v>
      </c>
      <c r="F245" s="10"/>
      <c r="G245" s="10"/>
      <c r="H245" s="68"/>
      <c r="I245" s="10"/>
      <c r="J245" s="68"/>
      <c r="K245" s="10"/>
      <c r="L245" s="10"/>
    </row>
    <row r="246" spans="1:12" s="11" customFormat="1">
      <c r="A246" s="29" t="s">
        <v>306</v>
      </c>
      <c r="B246" s="131">
        <v>16372</v>
      </c>
      <c r="C246" s="109">
        <v>6.2447791708465088E-2</v>
      </c>
      <c r="D246" s="34">
        <v>2211129109.1900001</v>
      </c>
      <c r="E246" s="109">
        <v>9.534980166565718E-2</v>
      </c>
      <c r="F246" s="10"/>
      <c r="G246" s="10"/>
      <c r="H246" s="68"/>
      <c r="I246" s="10"/>
      <c r="J246" s="68"/>
      <c r="K246" s="10"/>
      <c r="L246" s="10"/>
    </row>
    <row r="247" spans="1:12" s="11" customFormat="1">
      <c r="A247" s="29" t="s">
        <v>307</v>
      </c>
      <c r="B247" s="131">
        <v>17341</v>
      </c>
      <c r="C247" s="109">
        <v>6.614385267630668E-2</v>
      </c>
      <c r="D247" s="34">
        <v>2483840417.6799998</v>
      </c>
      <c r="E247" s="109">
        <v>0.10710984275436093</v>
      </c>
      <c r="F247" s="10"/>
      <c r="G247" s="10"/>
      <c r="H247" s="68"/>
      <c r="I247" s="10"/>
      <c r="J247" s="68"/>
      <c r="K247" s="10"/>
      <c r="L247" s="10"/>
    </row>
    <row r="248" spans="1:12" s="11" customFormat="1">
      <c r="A248" s="29" t="s">
        <v>308</v>
      </c>
      <c r="B248" s="131">
        <v>14089</v>
      </c>
      <c r="C248" s="109">
        <v>5.373973475327172E-2</v>
      </c>
      <c r="D248" s="34">
        <v>1965819289.3299999</v>
      </c>
      <c r="E248" s="109">
        <v>8.4771386062030302E-2</v>
      </c>
      <c r="F248" s="10"/>
      <c r="G248" s="10"/>
      <c r="H248" s="68"/>
      <c r="I248" s="10"/>
      <c r="J248" s="68"/>
      <c r="K248" s="10"/>
      <c r="L248" s="10"/>
    </row>
    <row r="249" spans="1:12" s="11" customFormat="1">
      <c r="A249" s="29" t="s">
        <v>309</v>
      </c>
      <c r="B249" s="131">
        <v>12259</v>
      </c>
      <c r="C249" s="109">
        <v>4.6759557693261268E-2</v>
      </c>
      <c r="D249" s="34">
        <v>1955185353.0999999</v>
      </c>
      <c r="E249" s="109">
        <v>8.4312822287422318E-2</v>
      </c>
      <c r="F249" s="10"/>
      <c r="G249" s="10"/>
      <c r="H249" s="68"/>
      <c r="I249" s="10"/>
      <c r="J249" s="68"/>
      <c r="K249" s="10"/>
      <c r="L249" s="10"/>
    </row>
    <row r="250" spans="1:12" s="11" customFormat="1">
      <c r="A250" s="29" t="s">
        <v>310</v>
      </c>
      <c r="B250" s="131">
        <v>9187</v>
      </c>
      <c r="C250" s="109">
        <v>3.5042014563014215E-2</v>
      </c>
      <c r="D250" s="34">
        <v>1396204833.1300001</v>
      </c>
      <c r="E250" s="109">
        <v>6.0208087067491971E-2</v>
      </c>
      <c r="F250" s="10"/>
      <c r="G250" s="10"/>
      <c r="H250" s="68"/>
      <c r="I250" s="10"/>
      <c r="J250" s="68"/>
      <c r="K250" s="10"/>
      <c r="L250" s="10"/>
    </row>
    <row r="251" spans="1:12" s="11" customFormat="1">
      <c r="A251" s="29" t="s">
        <v>311</v>
      </c>
      <c r="B251" s="131">
        <v>3678</v>
      </c>
      <c r="C251" s="109">
        <v>1.4029011599299694E-2</v>
      </c>
      <c r="D251" s="34">
        <v>495642417.22000003</v>
      </c>
      <c r="E251" s="109">
        <v>2.1373426808318028E-2</v>
      </c>
      <c r="F251" s="10"/>
      <c r="G251" s="10"/>
      <c r="H251" s="68"/>
      <c r="I251" s="10"/>
      <c r="J251" s="68"/>
      <c r="K251" s="10"/>
      <c r="L251" s="10"/>
    </row>
    <row r="252" spans="1:12" s="11" customFormat="1">
      <c r="A252" s="29" t="s">
        <v>312</v>
      </c>
      <c r="B252" s="131">
        <v>468</v>
      </c>
      <c r="C252" s="109">
        <v>1.7850944612485744E-3</v>
      </c>
      <c r="D252" s="34">
        <v>45253974.189999998</v>
      </c>
      <c r="E252" s="109">
        <v>1.9514724154574407E-3</v>
      </c>
      <c r="F252" s="10"/>
      <c r="G252" s="10"/>
      <c r="H252" s="68"/>
      <c r="I252" s="10"/>
      <c r="J252" s="68"/>
      <c r="K252" s="10"/>
      <c r="L252" s="10"/>
    </row>
    <row r="253" spans="1:12" s="11" customFormat="1">
      <c r="A253" s="29" t="s">
        <v>313</v>
      </c>
      <c r="B253" s="131">
        <v>114</v>
      </c>
      <c r="C253" s="109">
        <v>4.3483070209901172E-4</v>
      </c>
      <c r="D253" s="34">
        <v>5851779.7199999997</v>
      </c>
      <c r="E253" s="109">
        <v>2.5234439426176874E-4</v>
      </c>
      <c r="F253" s="10"/>
      <c r="G253" s="10"/>
      <c r="H253" s="68"/>
      <c r="I253" s="10"/>
      <c r="J253" s="68"/>
      <c r="K253" s="10"/>
      <c r="L253" s="10"/>
    </row>
    <row r="254" spans="1:12" s="11" customFormat="1">
      <c r="A254" s="29" t="s">
        <v>314</v>
      </c>
      <c r="B254" s="131">
        <v>66</v>
      </c>
      <c r="C254" s="109">
        <v>2.5174409068890152E-4</v>
      </c>
      <c r="D254" s="34">
        <v>3748318.99</v>
      </c>
      <c r="E254" s="109">
        <v>1.6163754110543226E-4</v>
      </c>
      <c r="F254" s="10"/>
      <c r="G254" s="10"/>
      <c r="H254" s="68"/>
      <c r="I254" s="10"/>
      <c r="J254" s="68"/>
      <c r="K254" s="10"/>
      <c r="L254" s="10"/>
    </row>
    <row r="255" spans="1:12" s="11" customFormat="1">
      <c r="A255" s="29" t="s">
        <v>315</v>
      </c>
      <c r="B255" s="131">
        <v>119</v>
      </c>
      <c r="C255" s="109">
        <v>4.5390222412089817E-4</v>
      </c>
      <c r="D255" s="34">
        <v>6921268.7000000002</v>
      </c>
      <c r="E255" s="109">
        <v>2.9846361982067905E-4</v>
      </c>
      <c r="F255" s="10"/>
      <c r="G255" s="10"/>
      <c r="H255" s="68"/>
      <c r="I255" s="10"/>
      <c r="J255" s="68"/>
      <c r="K255" s="10"/>
      <c r="L255" s="10"/>
    </row>
    <row r="256" spans="1:12" s="11" customFormat="1">
      <c r="A256" s="29" t="s">
        <v>316</v>
      </c>
      <c r="B256" s="131">
        <v>83</v>
      </c>
      <c r="C256" s="109">
        <v>3.1658726556331554E-4</v>
      </c>
      <c r="D256" s="34">
        <v>4054938.84</v>
      </c>
      <c r="E256" s="109">
        <v>1.7485980920490274E-4</v>
      </c>
      <c r="F256" s="10"/>
      <c r="G256" s="10"/>
      <c r="H256" s="68"/>
      <c r="I256" s="10"/>
      <c r="J256" s="68"/>
      <c r="K256" s="10"/>
      <c r="L256" s="10"/>
    </row>
    <row r="257" spans="1:12" s="11" customFormat="1">
      <c r="A257" s="154" t="s">
        <v>317</v>
      </c>
      <c r="B257" s="131">
        <v>0</v>
      </c>
      <c r="C257" s="109">
        <v>0</v>
      </c>
      <c r="D257" s="34">
        <v>0</v>
      </c>
      <c r="E257" s="109">
        <v>0</v>
      </c>
      <c r="F257" s="10"/>
      <c r="G257" s="10"/>
      <c r="H257" s="68"/>
      <c r="I257" s="10"/>
      <c r="J257" s="10"/>
      <c r="K257" s="10"/>
      <c r="L257" s="10"/>
    </row>
    <row r="258" spans="1:12" s="156" customFormat="1" ht="12.75" customHeight="1" thickBot="1">
      <c r="A258" s="146" t="s">
        <v>174</v>
      </c>
      <c r="B258" s="152">
        <f>ROUND(SUM(B242:B257),2)</f>
        <v>262171</v>
      </c>
      <c r="C258" s="153">
        <f t="shared" ref="C258:E258" si="2">ROUND(SUM(C242:C257),2)</f>
        <v>1</v>
      </c>
      <c r="D258" s="155">
        <f t="shared" si="2"/>
        <v>23189656093.290001</v>
      </c>
      <c r="E258" s="153">
        <f t="shared" si="2"/>
        <v>1</v>
      </c>
      <c r="F258" s="10"/>
      <c r="G258" s="10"/>
      <c r="H258" s="10"/>
      <c r="I258" s="10"/>
      <c r="J258" s="10"/>
      <c r="K258" s="10"/>
      <c r="L258" s="75"/>
    </row>
    <row r="259" spans="1:12" s="11" customFormat="1" ht="12.75" customHeight="1" thickTop="1">
      <c r="A259" s="10"/>
      <c r="B259" s="10"/>
      <c r="C259" s="10"/>
      <c r="D259" s="10"/>
      <c r="E259" s="10"/>
      <c r="F259" s="10"/>
      <c r="G259" s="10"/>
      <c r="H259" s="10"/>
      <c r="I259" s="10"/>
      <c r="J259" s="10"/>
      <c r="K259" s="10"/>
      <c r="L259" s="10"/>
    </row>
    <row r="260" spans="1:12" s="11" customFormat="1">
      <c r="A260" s="150" t="s">
        <v>318</v>
      </c>
      <c r="B260" s="125" t="s">
        <v>265</v>
      </c>
      <c r="C260" s="125" t="s">
        <v>266</v>
      </c>
      <c r="D260" s="125" t="s">
        <v>267</v>
      </c>
      <c r="E260" s="125" t="s">
        <v>268</v>
      </c>
      <c r="F260" s="10"/>
      <c r="G260" s="10"/>
      <c r="H260" s="10"/>
      <c r="I260" s="10"/>
      <c r="J260" s="10"/>
      <c r="K260" s="10"/>
      <c r="L260" s="10"/>
    </row>
    <row r="261" spans="1:12" s="11" customFormat="1">
      <c r="A261" s="29" t="s">
        <v>302</v>
      </c>
      <c r="B261" s="131">
        <v>170260</v>
      </c>
      <c r="C261" s="109">
        <v>0.64942346788927841</v>
      </c>
      <c r="D261" s="34">
        <v>9981840256.1100006</v>
      </c>
      <c r="E261" s="109">
        <v>0.43044365194351791</v>
      </c>
      <c r="F261" s="10"/>
      <c r="G261" s="10"/>
      <c r="H261" s="10"/>
      <c r="I261" s="10"/>
      <c r="J261" s="10"/>
      <c r="K261" s="10"/>
      <c r="L261" s="10"/>
    </row>
    <row r="262" spans="1:12" s="11" customFormat="1">
      <c r="A262" s="29" t="s">
        <v>303</v>
      </c>
      <c r="B262" s="131">
        <v>17848</v>
      </c>
      <c r="C262" s="109">
        <v>6.8077705009325973E-2</v>
      </c>
      <c r="D262" s="34">
        <v>2152082870.7800002</v>
      </c>
      <c r="E262" s="109">
        <v>9.2803569924554075E-2</v>
      </c>
      <c r="F262" s="10"/>
      <c r="G262" s="10"/>
      <c r="H262" s="10"/>
      <c r="I262" s="10"/>
      <c r="J262" s="10"/>
      <c r="K262" s="10"/>
      <c r="L262" s="10"/>
    </row>
    <row r="263" spans="1:12" s="11" customFormat="1">
      <c r="A263" s="29" t="s">
        <v>304</v>
      </c>
      <c r="B263" s="131">
        <v>15913</v>
      </c>
      <c r="C263" s="109">
        <v>6.0697025986855904E-2</v>
      </c>
      <c r="D263" s="34">
        <v>2047280340.5699999</v>
      </c>
      <c r="E263" s="109">
        <v>8.8284204489017276E-2</v>
      </c>
      <c r="F263" s="10"/>
      <c r="G263" s="10"/>
      <c r="H263" s="10"/>
      <c r="I263" s="10"/>
      <c r="J263" s="10"/>
      <c r="K263" s="10"/>
      <c r="L263" s="10"/>
    </row>
    <row r="264" spans="1:12" s="11" customFormat="1">
      <c r="A264" s="29" t="s">
        <v>305</v>
      </c>
      <c r="B264" s="131">
        <v>13591</v>
      </c>
      <c r="C264" s="109">
        <v>5.1840211159891826E-2</v>
      </c>
      <c r="D264" s="34">
        <v>1804184539.75</v>
      </c>
      <c r="E264" s="109">
        <v>7.7801263308602764E-2</v>
      </c>
      <c r="F264" s="10"/>
      <c r="G264" s="10"/>
      <c r="H264" s="10"/>
      <c r="I264" s="10"/>
      <c r="J264" s="10"/>
      <c r="K264" s="10"/>
      <c r="L264" s="10"/>
    </row>
    <row r="265" spans="1:12" s="11" customFormat="1">
      <c r="A265" s="29" t="s">
        <v>306</v>
      </c>
      <c r="B265" s="131">
        <v>12646</v>
      </c>
      <c r="C265" s="109">
        <v>4.8235693497755285E-2</v>
      </c>
      <c r="D265" s="34">
        <v>1776300824.21</v>
      </c>
      <c r="E265" s="109">
        <v>7.6598842909273601E-2</v>
      </c>
      <c r="F265" s="10"/>
      <c r="G265" s="10"/>
      <c r="H265" s="10"/>
      <c r="I265" s="10"/>
      <c r="J265" s="10"/>
      <c r="K265" s="10"/>
      <c r="L265" s="10"/>
    </row>
    <row r="266" spans="1:12" s="11" customFormat="1">
      <c r="A266" s="29" t="s">
        <v>307</v>
      </c>
      <c r="B266" s="131">
        <v>9877</v>
      </c>
      <c r="C266" s="109">
        <v>3.7673884602034552E-2</v>
      </c>
      <c r="D266" s="34">
        <v>1548783686.47</v>
      </c>
      <c r="E266" s="109">
        <v>6.6787695351728196E-2</v>
      </c>
      <c r="F266" s="10"/>
      <c r="G266" s="10"/>
      <c r="H266" s="10"/>
      <c r="I266" s="10"/>
      <c r="J266" s="10"/>
      <c r="K266" s="10"/>
      <c r="L266" s="10"/>
    </row>
    <row r="267" spans="1:12" s="11" customFormat="1">
      <c r="A267" s="29" t="s">
        <v>308</v>
      </c>
      <c r="B267" s="131">
        <v>7412</v>
      </c>
      <c r="C267" s="109">
        <v>2.8271624245244514E-2</v>
      </c>
      <c r="D267" s="34">
        <v>1253105974.71</v>
      </c>
      <c r="E267" s="109">
        <v>5.4037281521936417E-2</v>
      </c>
      <c r="F267" s="10"/>
      <c r="G267" s="10"/>
      <c r="H267" s="10"/>
      <c r="I267" s="10"/>
      <c r="J267" s="10"/>
      <c r="K267" s="10"/>
      <c r="L267" s="10"/>
    </row>
    <row r="268" spans="1:12" s="11" customFormat="1">
      <c r="A268" s="29" t="s">
        <v>309</v>
      </c>
      <c r="B268" s="131">
        <v>6824</v>
      </c>
      <c r="C268" s="109">
        <v>2.6028813255470667E-2</v>
      </c>
      <c r="D268" s="34">
        <v>1243369668.9000001</v>
      </c>
      <c r="E268" s="109">
        <v>5.3617425972081273E-2</v>
      </c>
      <c r="F268" s="10"/>
      <c r="G268" s="10"/>
      <c r="H268" s="10"/>
      <c r="I268" s="10"/>
      <c r="J268" s="10"/>
      <c r="K268" s="10"/>
      <c r="L268" s="10"/>
    </row>
    <row r="269" spans="1:12" s="11" customFormat="1">
      <c r="A269" s="29" t="s">
        <v>310</v>
      </c>
      <c r="B269" s="131">
        <v>4945</v>
      </c>
      <c r="C269" s="109">
        <v>1.8861735279645728E-2</v>
      </c>
      <c r="D269" s="34">
        <v>915280977.14999998</v>
      </c>
      <c r="E269" s="109">
        <v>3.946936399004379E-2</v>
      </c>
      <c r="F269" s="10"/>
      <c r="G269" s="10"/>
      <c r="H269" s="10"/>
      <c r="I269" s="10"/>
      <c r="J269" s="10"/>
      <c r="K269" s="10"/>
      <c r="L269" s="10"/>
    </row>
    <row r="270" spans="1:12" s="11" customFormat="1">
      <c r="A270" s="29" t="s">
        <v>311</v>
      </c>
      <c r="B270" s="131">
        <v>1813</v>
      </c>
      <c r="C270" s="109">
        <v>6.9153338851360375E-3</v>
      </c>
      <c r="D270" s="34">
        <v>339538946.66000003</v>
      </c>
      <c r="E270" s="109">
        <v>1.4641827601671362E-2</v>
      </c>
      <c r="F270" s="10"/>
      <c r="G270" s="10"/>
      <c r="H270" s="10"/>
      <c r="I270" s="10"/>
      <c r="J270" s="10"/>
      <c r="K270" s="10"/>
      <c r="L270" s="10"/>
    </row>
    <row r="271" spans="1:12" s="11" customFormat="1">
      <c r="A271" s="29" t="s">
        <v>312</v>
      </c>
      <c r="B271" s="131">
        <v>361</v>
      </c>
      <c r="C271" s="109">
        <v>1.3769638899802038E-3</v>
      </c>
      <c r="D271" s="34">
        <v>58264370.659999996</v>
      </c>
      <c r="E271" s="109">
        <v>2.5125155123304726E-3</v>
      </c>
      <c r="F271" s="10"/>
      <c r="G271" s="10"/>
      <c r="H271" s="10"/>
      <c r="I271" s="10"/>
      <c r="J271" s="10"/>
      <c r="K271" s="10"/>
      <c r="L271" s="10"/>
    </row>
    <row r="272" spans="1:12" s="11" customFormat="1">
      <c r="A272" s="29" t="s">
        <v>313</v>
      </c>
      <c r="B272" s="131">
        <v>136</v>
      </c>
      <c r="C272" s="109">
        <v>5.1874539899531219E-4</v>
      </c>
      <c r="D272" s="34">
        <v>11617033.970000001</v>
      </c>
      <c r="E272" s="109">
        <v>5.0095757881297022E-4</v>
      </c>
      <c r="F272" s="10"/>
      <c r="G272" s="10"/>
      <c r="H272" s="10"/>
      <c r="I272" s="10"/>
      <c r="J272" s="10"/>
      <c r="K272" s="10"/>
      <c r="L272" s="10"/>
    </row>
    <row r="273" spans="1:12" s="11" customFormat="1">
      <c r="A273" s="29" t="s">
        <v>314</v>
      </c>
      <c r="B273" s="131">
        <v>124</v>
      </c>
      <c r="C273" s="109">
        <v>4.7297374614278467E-4</v>
      </c>
      <c r="D273" s="34">
        <v>12911352.18</v>
      </c>
      <c r="E273" s="109">
        <v>5.5677204215788003E-4</v>
      </c>
      <c r="F273" s="10"/>
      <c r="G273" s="10"/>
      <c r="H273" s="10"/>
      <c r="I273" s="10"/>
      <c r="J273" s="10"/>
      <c r="K273" s="10"/>
      <c r="L273" s="10"/>
    </row>
    <row r="274" spans="1:12" s="11" customFormat="1">
      <c r="A274" s="29" t="s">
        <v>315</v>
      </c>
      <c r="B274" s="131">
        <v>291</v>
      </c>
      <c r="C274" s="109">
        <v>1.109962581673793E-3</v>
      </c>
      <c r="D274" s="34">
        <v>30149308.379999999</v>
      </c>
      <c r="E274" s="109">
        <v>1.3001188227506227E-3</v>
      </c>
      <c r="F274" s="10"/>
      <c r="G274" s="10"/>
      <c r="H274" s="10"/>
      <c r="I274" s="10"/>
      <c r="J274" s="10"/>
      <c r="K274" s="10"/>
      <c r="L274" s="10"/>
    </row>
    <row r="275" spans="1:12" s="11" customFormat="1">
      <c r="A275" s="29" t="s">
        <v>316</v>
      </c>
      <c r="B275" s="131">
        <v>130</v>
      </c>
      <c r="C275" s="109">
        <v>4.9585957256904846E-4</v>
      </c>
      <c r="D275" s="34">
        <v>14945942.789999999</v>
      </c>
      <c r="E275" s="109">
        <v>6.4450903152137105E-4</v>
      </c>
      <c r="F275" s="10"/>
      <c r="G275" s="10"/>
      <c r="H275" s="10"/>
      <c r="I275" s="10"/>
      <c r="J275" s="10"/>
      <c r="K275" s="10"/>
      <c r="L275" s="10"/>
    </row>
    <row r="276" spans="1:12" s="11" customFormat="1">
      <c r="A276" s="154" t="s">
        <v>317</v>
      </c>
      <c r="B276" s="131">
        <v>0</v>
      </c>
      <c r="C276" s="109">
        <v>0</v>
      </c>
      <c r="D276" s="34">
        <v>0</v>
      </c>
      <c r="E276" s="109">
        <v>0</v>
      </c>
      <c r="F276" s="10"/>
      <c r="G276" s="10"/>
      <c r="H276" s="10"/>
      <c r="I276" s="10"/>
      <c r="J276" s="10"/>
      <c r="K276" s="10"/>
      <c r="L276" s="10"/>
    </row>
    <row r="277" spans="1:12" s="156" customFormat="1" ht="12.75" customHeight="1" thickBot="1">
      <c r="A277" s="146" t="s">
        <v>174</v>
      </c>
      <c r="B277" s="152">
        <f>ROUND(SUM(B261:B276),2)</f>
        <v>262171</v>
      </c>
      <c r="C277" s="153">
        <f t="shared" ref="C277:E277" si="3">ROUND(SUM(C261:C276),2)</f>
        <v>1</v>
      </c>
      <c r="D277" s="155">
        <f t="shared" si="3"/>
        <v>23189656093.290001</v>
      </c>
      <c r="E277" s="153">
        <f t="shared" si="3"/>
        <v>1</v>
      </c>
      <c r="F277" s="10"/>
      <c r="G277" s="10"/>
      <c r="H277" s="10"/>
      <c r="I277" s="10"/>
      <c r="J277" s="10"/>
      <c r="K277" s="10"/>
      <c r="L277" s="75"/>
    </row>
    <row r="278" spans="1:12" s="11" customFormat="1" ht="12.75" customHeight="1" thickTop="1">
      <c r="A278" s="10"/>
      <c r="B278" s="10"/>
      <c r="C278" s="10"/>
      <c r="D278" s="10"/>
      <c r="E278" s="10"/>
      <c r="F278" s="10"/>
      <c r="G278" s="10"/>
      <c r="H278" s="10"/>
      <c r="I278" s="10"/>
      <c r="J278" s="10"/>
      <c r="K278" s="10"/>
      <c r="L278" s="10"/>
    </row>
    <row r="279" spans="1:12" s="11" customFormat="1" ht="12.75" customHeight="1">
      <c r="A279" s="150" t="s">
        <v>319</v>
      </c>
      <c r="B279" s="125" t="s">
        <v>265</v>
      </c>
      <c r="C279" s="125" t="s">
        <v>266</v>
      </c>
      <c r="D279" s="125" t="s">
        <v>267</v>
      </c>
      <c r="E279" s="125" t="s">
        <v>268</v>
      </c>
      <c r="F279" s="10"/>
      <c r="G279" s="10"/>
      <c r="H279" s="10"/>
      <c r="I279" s="10"/>
      <c r="J279" s="10"/>
      <c r="K279" s="10"/>
      <c r="L279" s="10"/>
    </row>
    <row r="280" spans="1:12" s="11" customFormat="1" ht="12.75" customHeight="1">
      <c r="A280" s="29" t="s">
        <v>320</v>
      </c>
      <c r="B280" s="131">
        <v>65172</v>
      </c>
      <c r="C280" s="109">
        <v>0.24858584664207711</v>
      </c>
      <c r="D280" s="34">
        <v>32484967.140000001</v>
      </c>
      <c r="E280" s="109">
        <v>1.4008386760595223E-3</v>
      </c>
      <c r="F280" s="135"/>
      <c r="G280" s="10"/>
      <c r="H280" s="10"/>
      <c r="I280" s="10"/>
      <c r="J280" s="10"/>
      <c r="K280" s="10"/>
      <c r="L280" s="10"/>
    </row>
    <row r="281" spans="1:12" s="11" customFormat="1" ht="12.75" customHeight="1">
      <c r="A281" s="29" t="s">
        <v>321</v>
      </c>
      <c r="B281" s="131">
        <v>10427</v>
      </c>
      <c r="C281" s="109">
        <v>3.977175202444206E-2</v>
      </c>
      <c r="D281" s="34">
        <v>77482326.329999998</v>
      </c>
      <c r="E281" s="109">
        <v>3.3412451663058407E-3</v>
      </c>
      <c r="F281" s="135"/>
      <c r="G281" s="10"/>
      <c r="H281" s="10"/>
      <c r="I281" s="10"/>
      <c r="J281" s="10"/>
      <c r="K281" s="10"/>
      <c r="L281" s="10"/>
    </row>
    <row r="282" spans="1:12" s="11" customFormat="1" ht="12.75" customHeight="1">
      <c r="A282" s="29" t="s">
        <v>322</v>
      </c>
      <c r="B282" s="131">
        <v>22001</v>
      </c>
      <c r="C282" s="109">
        <v>8.3918511200704884E-2</v>
      </c>
      <c r="D282" s="34">
        <v>377252067.82999998</v>
      </c>
      <c r="E282" s="109">
        <v>1.6268118264123763E-2</v>
      </c>
      <c r="F282" s="135"/>
      <c r="G282" s="10"/>
      <c r="H282" s="10"/>
      <c r="I282" s="10"/>
      <c r="J282" s="10"/>
      <c r="K282" s="10"/>
      <c r="L282" s="10"/>
    </row>
    <row r="283" spans="1:12" s="11" customFormat="1" ht="12.75" customHeight="1">
      <c r="A283" s="29" t="s">
        <v>323</v>
      </c>
      <c r="B283" s="131">
        <v>28538</v>
      </c>
      <c r="C283" s="109">
        <v>0.10885261909211927</v>
      </c>
      <c r="D283" s="34">
        <v>1067091378.75</v>
      </c>
      <c r="E283" s="109">
        <v>4.601583457974464E-2</v>
      </c>
      <c r="F283" s="135"/>
      <c r="G283" s="10"/>
      <c r="H283" s="10"/>
      <c r="I283" s="10"/>
      <c r="J283" s="10"/>
      <c r="K283" s="10"/>
      <c r="L283" s="10"/>
    </row>
    <row r="284" spans="1:12" s="11" customFormat="1" ht="12.75" customHeight="1">
      <c r="A284" s="29" t="s">
        <v>324</v>
      </c>
      <c r="B284" s="131">
        <v>25906</v>
      </c>
      <c r="C284" s="109">
        <v>9.881336989979822E-2</v>
      </c>
      <c r="D284" s="34">
        <v>1616521883.3599999</v>
      </c>
      <c r="E284" s="109">
        <v>6.9708747592326106E-2</v>
      </c>
      <c r="F284" s="135"/>
      <c r="G284" s="10"/>
      <c r="H284" s="68"/>
      <c r="I284" s="10"/>
      <c r="J284" s="68"/>
      <c r="K284" s="10"/>
      <c r="L284" s="10"/>
    </row>
    <row r="285" spans="1:12" s="11" customFormat="1" ht="12.75" customHeight="1">
      <c r="A285" s="29" t="s">
        <v>325</v>
      </c>
      <c r="B285" s="131">
        <v>22833</v>
      </c>
      <c r="C285" s="109">
        <v>8.7092012465146793E-2</v>
      </c>
      <c r="D285" s="34">
        <v>1993138341.04</v>
      </c>
      <c r="E285" s="109">
        <v>8.5949456646608954E-2</v>
      </c>
      <c r="F285" s="135"/>
      <c r="G285" s="10"/>
      <c r="H285" s="68"/>
      <c r="I285" s="10"/>
      <c r="J285" s="68"/>
      <c r="K285" s="10"/>
      <c r="L285" s="10"/>
    </row>
    <row r="286" spans="1:12" s="11" customFormat="1" ht="12.75" customHeight="1">
      <c r="A286" s="29" t="s">
        <v>326</v>
      </c>
      <c r="B286" s="131">
        <v>33651</v>
      </c>
      <c r="C286" s="109">
        <v>0.12835515751170037</v>
      </c>
      <c r="D286" s="34">
        <v>4150780808.3699999</v>
      </c>
      <c r="E286" s="109">
        <v>0.17899277124558313</v>
      </c>
      <c r="F286" s="135"/>
      <c r="G286" s="10"/>
      <c r="H286" s="68"/>
      <c r="I286" s="10"/>
      <c r="J286" s="68"/>
      <c r="K286" s="10"/>
      <c r="L286" s="10"/>
    </row>
    <row r="287" spans="1:12" s="11" customFormat="1" ht="12.75" customHeight="1">
      <c r="A287" s="29" t="s">
        <v>327</v>
      </c>
      <c r="B287" s="131">
        <v>20898</v>
      </c>
      <c r="C287" s="109">
        <v>7.9711333442676724E-2</v>
      </c>
      <c r="D287" s="34">
        <v>3609485310.0900002</v>
      </c>
      <c r="E287" s="109">
        <v>0.15565066146601528</v>
      </c>
      <c r="F287" s="135"/>
      <c r="G287" s="10"/>
      <c r="H287" s="68"/>
      <c r="I287" s="10"/>
      <c r="J287" s="68"/>
      <c r="K287" s="10"/>
      <c r="L287" s="10"/>
    </row>
    <row r="288" spans="1:12" s="11" customFormat="1" ht="12.75" customHeight="1">
      <c r="A288" s="29" t="s">
        <v>328</v>
      </c>
      <c r="B288" s="131">
        <v>12373</v>
      </c>
      <c r="C288" s="109">
        <v>4.7194388395360283E-2</v>
      </c>
      <c r="D288" s="34">
        <v>2758338612.5300002</v>
      </c>
      <c r="E288" s="109">
        <v>0.11894693916259215</v>
      </c>
      <c r="F288" s="135"/>
      <c r="G288" s="10"/>
      <c r="H288" s="68"/>
      <c r="I288" s="10"/>
      <c r="J288" s="68"/>
      <c r="K288" s="10"/>
      <c r="L288" s="10"/>
    </row>
    <row r="289" spans="1:12" s="11" customFormat="1" ht="12.75" customHeight="1">
      <c r="A289" s="29" t="s">
        <v>329</v>
      </c>
      <c r="B289" s="131">
        <v>7468</v>
      </c>
      <c r="C289" s="109">
        <v>2.8485225291889644E-2</v>
      </c>
      <c r="D289" s="34">
        <v>2037492607.3099999</v>
      </c>
      <c r="E289" s="109">
        <v>8.786213124995651E-2</v>
      </c>
      <c r="F289" s="135"/>
      <c r="G289" s="10"/>
      <c r="H289" s="68"/>
      <c r="I289" s="10"/>
      <c r="J289" s="68"/>
      <c r="K289" s="10"/>
      <c r="L289" s="10"/>
    </row>
    <row r="290" spans="1:12" s="11" customFormat="1" ht="12.75" customHeight="1">
      <c r="A290" s="29" t="s">
        <v>330</v>
      </c>
      <c r="B290" s="131">
        <v>4550</v>
      </c>
      <c r="C290" s="109">
        <v>1.7355085039916694E-2</v>
      </c>
      <c r="D290" s="34">
        <v>1469384184.8499999</v>
      </c>
      <c r="E290" s="109">
        <v>6.3363776458727677E-2</v>
      </c>
      <c r="F290" s="135"/>
      <c r="G290" s="10"/>
      <c r="H290" s="68"/>
      <c r="I290" s="10"/>
      <c r="J290" s="68"/>
      <c r="K290" s="10"/>
      <c r="L290" s="10"/>
    </row>
    <row r="291" spans="1:12" s="11" customFormat="1" ht="12.75" customHeight="1">
      <c r="A291" s="29" t="s">
        <v>331</v>
      </c>
      <c r="B291" s="131">
        <v>2752</v>
      </c>
      <c r="C291" s="109">
        <v>1.0496965720846317E-2</v>
      </c>
      <c r="D291" s="34">
        <v>1025149916.22</v>
      </c>
      <c r="E291" s="109">
        <v>4.4207206527596167E-2</v>
      </c>
      <c r="F291" s="135"/>
      <c r="G291" s="10"/>
      <c r="H291" s="68"/>
      <c r="I291" s="10"/>
      <c r="J291" s="68"/>
      <c r="K291" s="10"/>
      <c r="L291" s="10"/>
    </row>
    <row r="292" spans="1:12" s="11" customFormat="1" ht="12.75" customHeight="1">
      <c r="A292" s="29" t="s">
        <v>332</v>
      </c>
      <c r="B292" s="131">
        <v>1712</v>
      </c>
      <c r="C292" s="109">
        <v>6.5300891402939303E-3</v>
      </c>
      <c r="D292" s="34">
        <v>723077997.35000002</v>
      </c>
      <c r="E292" s="109">
        <v>3.1181057383564428E-2</v>
      </c>
      <c r="F292" s="135"/>
      <c r="G292" s="10"/>
      <c r="H292" s="68"/>
      <c r="I292" s="10"/>
      <c r="J292" s="68"/>
      <c r="K292" s="10"/>
      <c r="L292" s="10"/>
    </row>
    <row r="293" spans="1:12" s="11" customFormat="1" ht="12.75" customHeight="1">
      <c r="A293" s="29" t="s">
        <v>333</v>
      </c>
      <c r="B293" s="131">
        <v>1270</v>
      </c>
      <c r="C293" s="109">
        <v>4.8441665935591658E-3</v>
      </c>
      <c r="D293" s="34">
        <v>603295119.60000002</v>
      </c>
      <c r="E293" s="109">
        <v>2.6015699291658118E-2</v>
      </c>
      <c r="F293" s="135"/>
      <c r="G293" s="10"/>
      <c r="H293" s="68"/>
      <c r="I293" s="10"/>
      <c r="J293" s="68"/>
      <c r="K293" s="10"/>
      <c r="L293" s="10"/>
    </row>
    <row r="294" spans="1:12" s="11" customFormat="1" ht="12.75" customHeight="1">
      <c r="A294" s="29" t="s">
        <v>334</v>
      </c>
      <c r="B294" s="131">
        <v>1369</v>
      </c>
      <c r="C294" s="109">
        <v>5.2217827295925178E-3</v>
      </c>
      <c r="D294" s="34">
        <v>741023148.91999996</v>
      </c>
      <c r="E294" s="109">
        <v>3.1954900320165479E-2</v>
      </c>
      <c r="F294" s="135"/>
      <c r="G294" s="10"/>
      <c r="H294" s="68"/>
      <c r="I294" s="10"/>
      <c r="J294" s="68"/>
      <c r="K294" s="10"/>
      <c r="L294" s="10"/>
    </row>
    <row r="295" spans="1:12" s="11" customFormat="1" ht="12.75" customHeight="1">
      <c r="A295" s="29" t="s">
        <v>335</v>
      </c>
      <c r="B295" s="131">
        <v>624</v>
      </c>
      <c r="C295" s="109">
        <v>2.3801259483314323E-3</v>
      </c>
      <c r="D295" s="34">
        <v>401286838.62</v>
      </c>
      <c r="E295" s="109">
        <v>1.7304561870415732E-2</v>
      </c>
      <c r="F295" s="135"/>
      <c r="G295" s="10"/>
      <c r="H295" s="68"/>
      <c r="I295" s="10"/>
      <c r="J295" s="68"/>
      <c r="K295" s="10"/>
      <c r="L295" s="10"/>
    </row>
    <row r="296" spans="1:12" s="11" customFormat="1" ht="12.75" customHeight="1">
      <c r="A296" s="29" t="s">
        <v>336</v>
      </c>
      <c r="B296" s="131">
        <v>353</v>
      </c>
      <c r="C296" s="109">
        <v>1.3464494547451853E-3</v>
      </c>
      <c r="D296" s="34">
        <v>262630257.42000002</v>
      </c>
      <c r="E296" s="109">
        <v>1.1325319201089527E-2</v>
      </c>
      <c r="F296" s="135"/>
      <c r="G296" s="10"/>
      <c r="H296" s="68"/>
      <c r="I296" s="10"/>
      <c r="J296" s="68"/>
      <c r="K296" s="10"/>
      <c r="L296" s="10"/>
    </row>
    <row r="297" spans="1:12" s="11" customFormat="1" ht="12.75" customHeight="1">
      <c r="A297" s="29" t="s">
        <v>337</v>
      </c>
      <c r="B297" s="131">
        <v>162</v>
      </c>
      <c r="C297" s="109">
        <v>6.1791731350912193E-4</v>
      </c>
      <c r="D297" s="34">
        <v>137155174.77000001</v>
      </c>
      <c r="E297" s="109">
        <v>5.9144980080013468E-3</v>
      </c>
      <c r="F297" s="135"/>
      <c r="G297" s="10"/>
      <c r="H297" s="68"/>
      <c r="I297" s="10"/>
      <c r="J297" s="68"/>
      <c r="K297" s="10"/>
      <c r="L297" s="10"/>
    </row>
    <row r="298" spans="1:12" s="11" customFormat="1" ht="12.75" customHeight="1">
      <c r="A298" s="29" t="s">
        <v>338</v>
      </c>
      <c r="B298" s="131">
        <v>112</v>
      </c>
      <c r="C298" s="109">
        <v>4.2720209329025715E-4</v>
      </c>
      <c r="D298" s="34">
        <v>106585152.79000001</v>
      </c>
      <c r="E298" s="109">
        <v>4.5962368894655907E-3</v>
      </c>
      <c r="F298" s="135"/>
      <c r="G298" s="10"/>
      <c r="H298" s="68"/>
      <c r="I298" s="10"/>
      <c r="J298" s="68"/>
      <c r="K298" s="10"/>
      <c r="L298" s="10"/>
    </row>
    <row r="299" spans="1:12" s="11" customFormat="1" ht="12.75" customHeight="1">
      <c r="A299" s="29" t="s">
        <v>339</v>
      </c>
      <c r="B299" s="131">
        <v>0</v>
      </c>
      <c r="C299" s="109">
        <v>0</v>
      </c>
      <c r="D299" s="34">
        <v>0</v>
      </c>
      <c r="E299" s="109">
        <v>0</v>
      </c>
      <c r="F299" s="135"/>
      <c r="G299" s="10"/>
      <c r="H299" s="68"/>
      <c r="I299" s="10"/>
      <c r="J299" s="68"/>
      <c r="K299" s="10"/>
      <c r="L299" s="10"/>
    </row>
    <row r="300" spans="1:12" s="11" customFormat="1" ht="12.75" customHeight="1" thickBot="1">
      <c r="A300" s="146" t="s">
        <v>174</v>
      </c>
      <c r="B300" s="152">
        <f t="shared" ref="B300:C300" si="4">ROUND(SUM(B280:B299),2)</f>
        <v>262171</v>
      </c>
      <c r="C300" s="153">
        <f t="shared" si="4"/>
        <v>1</v>
      </c>
      <c r="D300" s="155">
        <f>ROUND(SUM(D280:D299),2)</f>
        <v>23189656093.290001</v>
      </c>
      <c r="E300" s="153">
        <f t="shared" ref="E300" si="5">ROUND(SUM(E280:E299),2)</f>
        <v>1</v>
      </c>
      <c r="F300" s="135"/>
      <c r="G300" s="10"/>
      <c r="H300" s="68"/>
      <c r="I300" s="10"/>
      <c r="J300" s="68"/>
      <c r="K300" s="10"/>
      <c r="L300" s="10"/>
    </row>
    <row r="301" spans="1:12" s="11" customFormat="1" ht="12.75" customHeight="1" thickTop="1">
      <c r="A301" s="75"/>
      <c r="B301" s="157"/>
      <c r="C301" s="158"/>
      <c r="D301" s="65"/>
      <c r="E301" s="158"/>
      <c r="F301" s="10"/>
      <c r="G301" s="10"/>
      <c r="H301" s="10"/>
      <c r="I301" s="10"/>
      <c r="J301" s="10"/>
      <c r="K301" s="10"/>
      <c r="L301" s="10"/>
    </row>
    <row r="302" spans="1:12" s="2" customFormat="1" ht="25.5" customHeight="1">
      <c r="A302" s="256" t="s">
        <v>0</v>
      </c>
      <c r="B302" s="256"/>
      <c r="C302" s="256"/>
      <c r="D302" s="256"/>
      <c r="E302" s="256"/>
      <c r="F302" s="256"/>
      <c r="G302" s="256"/>
      <c r="H302" s="256"/>
      <c r="I302" s="256"/>
      <c r="J302" s="256"/>
      <c r="K302" s="256"/>
      <c r="L302" s="1"/>
    </row>
    <row r="303" spans="1:12" s="2" customFormat="1" ht="25.5" customHeight="1">
      <c r="A303" s="256"/>
      <c r="B303" s="256"/>
      <c r="C303" s="256"/>
      <c r="D303" s="256"/>
      <c r="E303" s="256"/>
      <c r="F303" s="256"/>
      <c r="G303" s="256"/>
      <c r="H303" s="256"/>
      <c r="I303" s="256"/>
      <c r="J303" s="256"/>
      <c r="K303" s="256"/>
      <c r="L303" s="1"/>
    </row>
    <row r="304" spans="1:12" s="2" customFormat="1" ht="25.5" customHeight="1">
      <c r="A304" s="257"/>
      <c r="B304" s="257"/>
      <c r="C304" s="257"/>
      <c r="D304" s="257"/>
      <c r="E304" s="257"/>
      <c r="F304" s="257"/>
      <c r="G304" s="257"/>
      <c r="H304" s="257"/>
      <c r="I304" s="257"/>
      <c r="J304" s="257"/>
      <c r="K304" s="257"/>
      <c r="L304" s="3"/>
    </row>
    <row r="305" spans="1:12" s="11" customFormat="1" ht="12.75" customHeight="1">
      <c r="A305" s="10"/>
      <c r="B305" s="10"/>
      <c r="C305" s="10"/>
      <c r="D305" s="10"/>
      <c r="E305" s="10"/>
      <c r="F305" s="10"/>
      <c r="G305" s="10"/>
      <c r="H305" s="10"/>
      <c r="I305" s="10"/>
      <c r="J305" s="10"/>
      <c r="K305" s="10"/>
      <c r="L305" s="10"/>
    </row>
    <row r="306" spans="1:12" s="11" customFormat="1">
      <c r="A306" s="150" t="s">
        <v>340</v>
      </c>
      <c r="B306" s="125" t="s">
        <v>265</v>
      </c>
      <c r="C306" s="125" t="s">
        <v>266</v>
      </c>
      <c r="D306" s="125" t="s">
        <v>267</v>
      </c>
      <c r="E306" s="125" t="s">
        <v>268</v>
      </c>
      <c r="F306" s="10"/>
      <c r="G306" s="10"/>
      <c r="H306" s="10"/>
      <c r="I306" s="10"/>
      <c r="J306" s="10"/>
      <c r="K306" s="10"/>
      <c r="L306" s="10"/>
    </row>
    <row r="307" spans="1:12" s="11" customFormat="1">
      <c r="A307" s="159" t="s">
        <v>341</v>
      </c>
      <c r="B307" s="131">
        <v>27804</v>
      </c>
      <c r="C307" s="109">
        <v>0.10605291965930633</v>
      </c>
      <c r="D307" s="34">
        <v>2859849529.1900001</v>
      </c>
      <c r="E307" s="109">
        <v>0.12332436141722285</v>
      </c>
      <c r="F307" s="10"/>
      <c r="G307" s="10"/>
      <c r="H307" s="68"/>
      <c r="I307" s="10"/>
      <c r="J307" s="68"/>
      <c r="K307" s="10"/>
      <c r="L307" s="10"/>
    </row>
    <row r="308" spans="1:12" s="11" customFormat="1">
      <c r="A308" s="159" t="s">
        <v>342</v>
      </c>
      <c r="B308" s="131">
        <v>14251</v>
      </c>
      <c r="C308" s="109">
        <v>5.4357652066780844E-2</v>
      </c>
      <c r="D308" s="34">
        <v>1065480448.77</v>
      </c>
      <c r="E308" s="109">
        <v>4.5946366969982798E-2</v>
      </c>
      <c r="F308" s="10"/>
      <c r="G308" s="10"/>
      <c r="H308" s="68"/>
      <c r="I308" s="10"/>
      <c r="J308" s="68"/>
      <c r="K308" s="10"/>
      <c r="L308" s="10"/>
    </row>
    <row r="309" spans="1:12" s="11" customFormat="1">
      <c r="A309" s="159" t="s">
        <v>343</v>
      </c>
      <c r="B309" s="131">
        <v>33818</v>
      </c>
      <c r="C309" s="109">
        <v>0.12899214634723138</v>
      </c>
      <c r="D309" s="34">
        <v>4751655471.1899996</v>
      </c>
      <c r="E309" s="109">
        <v>0.20490409396648646</v>
      </c>
      <c r="F309" s="10"/>
      <c r="G309" s="10"/>
      <c r="H309" s="68"/>
      <c r="I309" s="10"/>
      <c r="J309" s="68"/>
      <c r="K309" s="10"/>
      <c r="L309" s="10"/>
    </row>
    <row r="310" spans="1:12" s="11" customFormat="1">
      <c r="A310" s="159" t="s">
        <v>344</v>
      </c>
      <c r="B310" s="131">
        <v>7741</v>
      </c>
      <c r="C310" s="109">
        <v>2.9526530394284645E-2</v>
      </c>
      <c r="D310" s="34">
        <v>444998828.38999999</v>
      </c>
      <c r="E310" s="109">
        <v>1.9189539793078768E-2</v>
      </c>
      <c r="F310" s="10"/>
      <c r="G310" s="10"/>
      <c r="H310" s="68"/>
      <c r="I310" s="10"/>
      <c r="J310" s="68"/>
      <c r="K310" s="10"/>
      <c r="L310" s="10"/>
    </row>
    <row r="311" spans="1:12" s="11" customFormat="1">
      <c r="A311" s="159" t="s">
        <v>345</v>
      </c>
      <c r="B311" s="131">
        <v>26598</v>
      </c>
      <c r="C311" s="109">
        <v>0.10145286854762731</v>
      </c>
      <c r="D311" s="34">
        <v>1672402848.1099999</v>
      </c>
      <c r="E311" s="109">
        <v>7.2118484266522384E-2</v>
      </c>
      <c r="F311" s="10"/>
      <c r="G311" s="10"/>
      <c r="H311" s="68"/>
      <c r="I311" s="10"/>
      <c r="J311" s="68"/>
      <c r="K311" s="10"/>
      <c r="L311" s="10"/>
    </row>
    <row r="312" spans="1:12" s="11" customFormat="1">
      <c r="A312" s="159" t="s">
        <v>346</v>
      </c>
      <c r="B312" s="131">
        <v>17880</v>
      </c>
      <c r="C312" s="109">
        <v>6.8199762750266041E-2</v>
      </c>
      <c r="D312" s="34">
        <v>876965873.65999997</v>
      </c>
      <c r="E312" s="109">
        <v>3.7817114239730047E-2</v>
      </c>
      <c r="F312" s="10"/>
      <c r="G312" s="10"/>
      <c r="H312" s="68"/>
      <c r="I312" s="10"/>
      <c r="J312" s="68"/>
      <c r="K312" s="10"/>
      <c r="L312" s="10"/>
    </row>
    <row r="313" spans="1:12" s="11" customFormat="1">
      <c r="A313" s="159" t="s">
        <v>347</v>
      </c>
      <c r="B313" s="131">
        <v>44722</v>
      </c>
      <c r="C313" s="109">
        <v>0.17058332157256142</v>
      </c>
      <c r="D313" s="34">
        <v>5089342570.1300001</v>
      </c>
      <c r="E313" s="109">
        <v>0.21946606494102416</v>
      </c>
      <c r="F313" s="10"/>
      <c r="G313" s="10"/>
      <c r="H313" s="68"/>
      <c r="I313" s="10"/>
      <c r="J313" s="68"/>
      <c r="K313" s="10"/>
      <c r="L313" s="10"/>
    </row>
    <row r="314" spans="1:12" s="11" customFormat="1">
      <c r="A314" s="29" t="s">
        <v>348</v>
      </c>
      <c r="B314" s="131">
        <v>21224</v>
      </c>
      <c r="C314" s="109">
        <v>8.0954796678503721E-2</v>
      </c>
      <c r="D314" s="34">
        <v>1877097269.73</v>
      </c>
      <c r="E314" s="109">
        <v>8.094545525723186E-2</v>
      </c>
      <c r="F314" s="10"/>
      <c r="G314" s="10"/>
      <c r="H314" s="68"/>
      <c r="I314" s="10"/>
      <c r="J314" s="68"/>
      <c r="K314" s="10"/>
      <c r="L314" s="10"/>
    </row>
    <row r="315" spans="1:12" s="11" customFormat="1">
      <c r="A315" s="29" t="s">
        <v>349</v>
      </c>
      <c r="B315" s="131">
        <v>24479</v>
      </c>
      <c r="C315" s="109">
        <v>9.3370357514751826E-2</v>
      </c>
      <c r="D315" s="34">
        <v>1632258892.73</v>
      </c>
      <c r="E315" s="109">
        <v>7.0387369530775373E-2</v>
      </c>
      <c r="F315" s="10"/>
      <c r="G315" s="10"/>
      <c r="H315" s="68"/>
      <c r="I315" s="10"/>
      <c r="J315" s="68"/>
      <c r="K315" s="10"/>
      <c r="L315" s="10"/>
    </row>
    <row r="316" spans="1:12" s="11" customFormat="1">
      <c r="A316" s="29" t="s">
        <v>350</v>
      </c>
      <c r="B316" s="131">
        <v>13477</v>
      </c>
      <c r="C316" s="109">
        <v>5.1405380457792818E-2</v>
      </c>
      <c r="D316" s="34">
        <v>794917447.55999994</v>
      </c>
      <c r="E316" s="109">
        <v>3.427896663762995E-2</v>
      </c>
      <c r="F316" s="10"/>
      <c r="G316" s="10"/>
      <c r="H316" s="68"/>
      <c r="I316" s="10"/>
      <c r="J316" s="68"/>
      <c r="K316" s="10"/>
      <c r="L316" s="10"/>
    </row>
    <row r="317" spans="1:12" s="11" customFormat="1">
      <c r="A317" s="29" t="s">
        <v>351</v>
      </c>
      <c r="B317" s="131">
        <v>14706</v>
      </c>
      <c r="C317" s="109">
        <v>5.6093160570772509E-2</v>
      </c>
      <c r="D317" s="34">
        <v>1118087755.0899999</v>
      </c>
      <c r="E317" s="109">
        <v>4.8214934736074938E-2</v>
      </c>
      <c r="F317" s="10"/>
      <c r="G317" s="10"/>
      <c r="H317" s="68"/>
      <c r="I317" s="10"/>
      <c r="J317" s="68"/>
      <c r="K317" s="10"/>
      <c r="L317" s="10"/>
    </row>
    <row r="318" spans="1:12" s="11" customFormat="1">
      <c r="A318" s="154" t="s">
        <v>352</v>
      </c>
      <c r="B318" s="131">
        <v>15471</v>
      </c>
      <c r="C318" s="109">
        <v>5.9011103440121143E-2</v>
      </c>
      <c r="D318" s="34">
        <v>1006599158.74</v>
      </c>
      <c r="E318" s="109">
        <v>4.3407248244240353E-2</v>
      </c>
      <c r="F318" s="10"/>
      <c r="G318" s="10"/>
      <c r="H318" s="68"/>
      <c r="I318" s="10"/>
      <c r="J318" s="68"/>
      <c r="K318" s="10"/>
      <c r="L318" s="10"/>
    </row>
    <row r="319" spans="1:12" s="156" customFormat="1" ht="12.75" customHeight="1" thickBot="1">
      <c r="A319" s="146" t="s">
        <v>353</v>
      </c>
      <c r="B319" s="152">
        <f>ROUND(SUM(B307:B318),2)</f>
        <v>262171</v>
      </c>
      <c r="C319" s="160">
        <f t="shared" ref="C319:E319" si="6">ROUND(SUM(C307:C318),2)</f>
        <v>1</v>
      </c>
      <c r="D319" s="155">
        <f t="shared" si="6"/>
        <v>23189656093.290001</v>
      </c>
      <c r="E319" s="160">
        <f t="shared" si="6"/>
        <v>1</v>
      </c>
      <c r="F319" s="10"/>
      <c r="G319" s="10"/>
      <c r="H319" s="68"/>
      <c r="I319" s="10"/>
      <c r="J319" s="68"/>
      <c r="K319" s="10"/>
      <c r="L319" s="75"/>
    </row>
    <row r="320" spans="1:12" s="11" customFormat="1" ht="12.75" customHeight="1" thickTop="1">
      <c r="A320" s="10"/>
      <c r="B320" s="10"/>
      <c r="C320" s="10"/>
      <c r="D320" s="10"/>
      <c r="E320" s="10"/>
      <c r="F320" s="10"/>
      <c r="G320" s="10"/>
      <c r="H320" s="68"/>
      <c r="I320" s="10"/>
      <c r="J320" s="68"/>
      <c r="K320" s="10"/>
      <c r="L320" s="10"/>
    </row>
    <row r="321" spans="1:12" s="11" customFormat="1" ht="12.75" customHeight="1">
      <c r="A321" s="150" t="s">
        <v>354</v>
      </c>
      <c r="B321" s="125" t="s">
        <v>265</v>
      </c>
      <c r="C321" s="125" t="s">
        <v>266</v>
      </c>
      <c r="D321" s="125" t="s">
        <v>267</v>
      </c>
      <c r="E321" s="125" t="s">
        <v>268</v>
      </c>
      <c r="F321" s="10"/>
      <c r="G321" s="10"/>
      <c r="H321" s="68"/>
      <c r="I321" s="10"/>
      <c r="J321" s="68"/>
      <c r="K321" s="10"/>
      <c r="L321" s="10"/>
    </row>
    <row r="322" spans="1:12" s="11" customFormat="1">
      <c r="A322" s="29" t="s">
        <v>355</v>
      </c>
      <c r="B322" s="131">
        <v>146162</v>
      </c>
      <c r="C322" s="109">
        <v>0.55750636035259427</v>
      </c>
      <c r="D322" s="34">
        <v>14634055261.93</v>
      </c>
      <c r="E322" s="109">
        <v>0.63105960705318132</v>
      </c>
      <c r="F322" s="10"/>
      <c r="G322" s="10"/>
      <c r="H322" s="68"/>
      <c r="I322" s="10"/>
      <c r="J322" s="161"/>
      <c r="K322" s="10"/>
      <c r="L322" s="10"/>
    </row>
    <row r="323" spans="1:12" s="11" customFormat="1">
      <c r="A323" s="29" t="s">
        <v>356</v>
      </c>
      <c r="B323" s="131">
        <v>0</v>
      </c>
      <c r="C323" s="109">
        <v>0</v>
      </c>
      <c r="D323" s="34">
        <v>0</v>
      </c>
      <c r="E323" s="109">
        <v>0</v>
      </c>
      <c r="F323" s="10"/>
      <c r="G323" s="10"/>
      <c r="H323" s="68"/>
      <c r="I323" s="10"/>
      <c r="J323" s="161"/>
      <c r="K323" s="10"/>
      <c r="L323" s="10"/>
    </row>
    <row r="324" spans="1:12" s="11" customFormat="1">
      <c r="A324" s="29" t="s">
        <v>357</v>
      </c>
      <c r="B324" s="131">
        <v>30282</v>
      </c>
      <c r="C324" s="109">
        <v>0.11550476597335327</v>
      </c>
      <c r="D324" s="34">
        <v>3868398778.5999999</v>
      </c>
      <c r="E324" s="109">
        <v>0.16681570278738775</v>
      </c>
      <c r="F324" s="10"/>
      <c r="G324" s="10"/>
      <c r="H324" s="68"/>
      <c r="I324" s="10"/>
      <c r="J324" s="161"/>
      <c r="K324" s="10"/>
      <c r="L324" s="10"/>
    </row>
    <row r="325" spans="1:12" s="11" customFormat="1">
      <c r="A325" s="29" t="s">
        <v>358</v>
      </c>
      <c r="B325" s="131">
        <v>85727</v>
      </c>
      <c r="C325" s="109">
        <v>0.32698887367405244</v>
      </c>
      <c r="D325" s="34">
        <v>4687202052.7600002</v>
      </c>
      <c r="E325" s="109">
        <v>0.20212469015943091</v>
      </c>
      <c r="F325" s="10"/>
      <c r="G325" s="10"/>
      <c r="H325" s="68"/>
      <c r="I325" s="10"/>
      <c r="J325" s="161"/>
      <c r="K325" s="10"/>
      <c r="L325" s="10"/>
    </row>
    <row r="326" spans="1:12" s="11" customFormat="1" ht="12.75" customHeight="1" thickBot="1">
      <c r="A326" s="146" t="s">
        <v>174</v>
      </c>
      <c r="B326" s="162">
        <f>ROUND(SUM(B322:B325),2)</f>
        <v>262171</v>
      </c>
      <c r="C326" s="163">
        <f>ROUND(SUM(C322:C325),2)</f>
        <v>1</v>
      </c>
      <c r="D326" s="164">
        <f t="shared" ref="D326" si="7">ROUND(SUM(D322:D325),2)</f>
        <v>23189656093.290001</v>
      </c>
      <c r="E326" s="163">
        <f>ROUND(SUM(E322:E325),2)</f>
        <v>1</v>
      </c>
      <c r="F326" s="10"/>
      <c r="G326" s="10"/>
      <c r="H326" s="68"/>
      <c r="I326" s="10"/>
      <c r="J326" s="161"/>
      <c r="K326" s="10"/>
      <c r="L326" s="10"/>
    </row>
    <row r="327" spans="1:12" s="11" customFormat="1" ht="12.75" customHeight="1" thickTop="1">
      <c r="A327" s="10"/>
      <c r="B327" s="10"/>
      <c r="C327" s="10"/>
      <c r="D327" s="10"/>
      <c r="E327" s="10"/>
      <c r="F327" s="10"/>
      <c r="G327" s="10"/>
      <c r="H327" s="68"/>
      <c r="I327" s="10"/>
      <c r="J327" s="161"/>
      <c r="K327" s="10"/>
      <c r="L327" s="10"/>
    </row>
    <row r="328" spans="1:12" s="11" customFormat="1" ht="14.25">
      <c r="A328" s="150" t="s">
        <v>359</v>
      </c>
      <c r="B328" s="125" t="s">
        <v>265</v>
      </c>
      <c r="C328" s="125" t="s">
        <v>266</v>
      </c>
      <c r="D328" s="125" t="s">
        <v>267</v>
      </c>
      <c r="E328" s="125" t="s">
        <v>268</v>
      </c>
      <c r="F328" s="10"/>
      <c r="G328" s="51" t="s">
        <v>360</v>
      </c>
      <c r="H328" s="68"/>
      <c r="I328" s="10"/>
      <c r="J328" s="161"/>
      <c r="K328" s="10"/>
      <c r="L328" s="10"/>
    </row>
    <row r="329" spans="1:12" s="11" customFormat="1">
      <c r="A329" s="29" t="s">
        <v>361</v>
      </c>
      <c r="B329" s="131">
        <v>9494</v>
      </c>
      <c r="C329" s="109">
        <v>3.6213006015158047E-2</v>
      </c>
      <c r="D329" s="34">
        <v>1836920504.1599998</v>
      </c>
      <c r="E329" s="109">
        <v>7.9212925658329131E-2</v>
      </c>
      <c r="F329" s="10"/>
      <c r="G329" s="53" t="s">
        <v>362</v>
      </c>
      <c r="H329" s="68"/>
      <c r="I329" s="10"/>
      <c r="J329" s="161"/>
      <c r="K329" s="10"/>
      <c r="L329" s="10"/>
    </row>
    <row r="330" spans="1:12" s="11" customFormat="1">
      <c r="A330" s="29" t="s">
        <v>363</v>
      </c>
      <c r="B330" s="131">
        <v>33773</v>
      </c>
      <c r="C330" s="109">
        <v>0.12882050264903441</v>
      </c>
      <c r="D330" s="34">
        <v>5900551828.2700005</v>
      </c>
      <c r="E330" s="109">
        <v>0.25444757802929829</v>
      </c>
      <c r="F330" s="10"/>
      <c r="G330" s="10"/>
      <c r="H330" s="68"/>
      <c r="I330" s="10"/>
      <c r="J330" s="161"/>
      <c r="K330" s="10"/>
      <c r="L330" s="10"/>
    </row>
    <row r="331" spans="1:12" s="11" customFormat="1">
      <c r="A331" s="29" t="s">
        <v>364</v>
      </c>
      <c r="B331" s="131">
        <v>9865</v>
      </c>
      <c r="C331" s="109">
        <v>3.7628112949182023E-2</v>
      </c>
      <c r="D331" s="34">
        <v>1357725041.6500001</v>
      </c>
      <c r="E331" s="109">
        <v>5.8548735530530874E-2</v>
      </c>
      <c r="F331" s="10"/>
      <c r="G331" s="10"/>
      <c r="H331" s="68"/>
      <c r="I331" s="10"/>
      <c r="J331" s="161"/>
      <c r="K331" s="10"/>
      <c r="L331" s="10"/>
    </row>
    <row r="332" spans="1:12" s="11" customFormat="1">
      <c r="A332" s="29" t="s">
        <v>365</v>
      </c>
      <c r="B332" s="131">
        <v>18253</v>
      </c>
      <c r="C332" s="109">
        <v>6.9622498293098772E-2</v>
      </c>
      <c r="D332" s="34">
        <v>2411316831.75</v>
      </c>
      <c r="E332" s="109">
        <v>0.10398243173807661</v>
      </c>
      <c r="F332" s="10"/>
      <c r="G332" s="10"/>
      <c r="H332" s="68"/>
      <c r="I332" s="10"/>
      <c r="J332" s="161"/>
      <c r="K332" s="10"/>
      <c r="L332" s="10"/>
    </row>
    <row r="333" spans="1:12" s="11" customFormat="1">
      <c r="A333" s="29" t="s">
        <v>366</v>
      </c>
      <c r="B333" s="131">
        <v>20105</v>
      </c>
      <c r="C333" s="109">
        <v>7.6686590050005526E-2</v>
      </c>
      <c r="D333" s="34">
        <v>2177719057.04</v>
      </c>
      <c r="E333" s="109">
        <v>9.3909070849486631E-2</v>
      </c>
      <c r="F333" s="10"/>
      <c r="G333" s="10"/>
      <c r="H333" s="68"/>
      <c r="I333" s="10"/>
      <c r="J333" s="161"/>
      <c r="K333" s="10"/>
      <c r="L333" s="10"/>
    </row>
    <row r="334" spans="1:12" s="11" customFormat="1">
      <c r="A334" s="29" t="s">
        <v>367</v>
      </c>
      <c r="B334" s="131">
        <v>13461</v>
      </c>
      <c r="C334" s="109">
        <v>5.1344351587322777E-2</v>
      </c>
      <c r="D334" s="34">
        <v>1005930423.5599999</v>
      </c>
      <c r="E334" s="109">
        <v>4.3378410594500753E-2</v>
      </c>
      <c r="F334" s="10"/>
      <c r="G334" s="10"/>
      <c r="H334" s="68"/>
      <c r="I334" s="10"/>
      <c r="J334" s="161"/>
      <c r="K334" s="10"/>
      <c r="L334" s="10"/>
    </row>
    <row r="335" spans="1:12" s="11" customFormat="1">
      <c r="A335" s="29" t="s">
        <v>368</v>
      </c>
      <c r="B335" s="131">
        <v>10391</v>
      </c>
      <c r="C335" s="109">
        <v>3.963443706588448E-2</v>
      </c>
      <c r="D335" s="34">
        <v>646241632.98000002</v>
      </c>
      <c r="E335" s="109">
        <v>2.7867667824836437E-2</v>
      </c>
      <c r="F335" s="10"/>
      <c r="G335" s="10"/>
      <c r="H335" s="68"/>
      <c r="I335" s="10"/>
      <c r="J335" s="161"/>
      <c r="K335" s="10"/>
      <c r="L335" s="10"/>
    </row>
    <row r="336" spans="1:12" s="11" customFormat="1">
      <c r="A336" s="29" t="s">
        <v>369</v>
      </c>
      <c r="B336" s="131">
        <v>11722</v>
      </c>
      <c r="C336" s="109">
        <v>4.4711276228110663E-2</v>
      </c>
      <c r="D336" s="34">
        <v>717448386.54999995</v>
      </c>
      <c r="E336" s="109">
        <v>3.0938293507405481E-2</v>
      </c>
      <c r="F336" s="10"/>
      <c r="G336" s="10"/>
      <c r="H336" s="68"/>
      <c r="I336" s="10"/>
      <c r="J336" s="161"/>
      <c r="K336" s="10"/>
      <c r="L336" s="10"/>
    </row>
    <row r="337" spans="1:12" s="11" customFormat="1">
      <c r="A337" s="29" t="s">
        <v>370</v>
      </c>
      <c r="B337" s="131">
        <v>9195</v>
      </c>
      <c r="C337" s="109">
        <v>3.5072528998249232E-2</v>
      </c>
      <c r="D337" s="34">
        <v>602979989.31000006</v>
      </c>
      <c r="E337" s="109">
        <v>2.6002110030621549E-2</v>
      </c>
      <c r="F337" s="10"/>
      <c r="G337" s="10"/>
      <c r="H337" s="68"/>
      <c r="I337" s="10"/>
      <c r="J337" s="161"/>
      <c r="K337" s="10"/>
      <c r="L337" s="10"/>
    </row>
    <row r="338" spans="1:12" s="11" customFormat="1">
      <c r="A338" s="29" t="s">
        <v>371</v>
      </c>
      <c r="B338" s="131">
        <v>11371</v>
      </c>
      <c r="C338" s="109">
        <v>4.3372455382174227E-2</v>
      </c>
      <c r="D338" s="34">
        <v>714677200.53999996</v>
      </c>
      <c r="E338" s="109">
        <v>3.0818792554098896E-2</v>
      </c>
      <c r="F338" s="10"/>
      <c r="G338" s="10"/>
      <c r="H338" s="68"/>
      <c r="I338" s="10"/>
      <c r="J338" s="161"/>
      <c r="K338" s="10"/>
      <c r="L338" s="10"/>
    </row>
    <row r="339" spans="1:12" s="11" customFormat="1">
      <c r="A339" s="29" t="s">
        <v>372</v>
      </c>
      <c r="B339" s="131">
        <v>49523</v>
      </c>
      <c r="C339" s="109">
        <v>0.18889579701797682</v>
      </c>
      <c r="D339" s="34">
        <v>3462846994.7200003</v>
      </c>
      <c r="E339" s="109">
        <v>0.14932722506919738</v>
      </c>
      <c r="F339" s="10"/>
      <c r="G339" s="10"/>
      <c r="H339" s="68"/>
      <c r="I339" s="10"/>
      <c r="J339" s="161"/>
      <c r="K339" s="10"/>
      <c r="L339" s="10"/>
    </row>
    <row r="340" spans="1:12" s="11" customFormat="1">
      <c r="A340" s="29" t="s">
        <v>373</v>
      </c>
      <c r="B340" s="131">
        <v>39887</v>
      </c>
      <c r="C340" s="109">
        <v>0.1521411597773972</v>
      </c>
      <c r="D340" s="34">
        <v>1611576000.4300001</v>
      </c>
      <c r="E340" s="109">
        <v>6.9495467890803034E-2</v>
      </c>
      <c r="F340" s="10"/>
      <c r="G340" s="10"/>
      <c r="H340" s="68"/>
      <c r="I340" s="10"/>
      <c r="J340" s="161"/>
      <c r="K340" s="10"/>
      <c r="L340" s="10"/>
    </row>
    <row r="341" spans="1:12" s="11" customFormat="1">
      <c r="A341" s="29" t="s">
        <v>374</v>
      </c>
      <c r="B341" s="131">
        <v>25131</v>
      </c>
      <c r="C341" s="109">
        <v>9.585728398640582E-2</v>
      </c>
      <c r="D341" s="34">
        <v>743722202.33000004</v>
      </c>
      <c r="E341" s="109">
        <v>3.2071290722814921E-2</v>
      </c>
      <c r="F341" s="10"/>
      <c r="G341" s="10"/>
      <c r="H341" s="68"/>
      <c r="I341" s="10"/>
      <c r="J341" s="161"/>
      <c r="K341" s="10"/>
      <c r="L341" s="10"/>
    </row>
    <row r="342" spans="1:12" s="11" customFormat="1" ht="12.75" customHeight="1" thickBot="1">
      <c r="A342" s="146" t="s">
        <v>174</v>
      </c>
      <c r="B342" s="152">
        <f>ROUND(SUM(B329:B341),2)</f>
        <v>262171</v>
      </c>
      <c r="C342" s="153">
        <f t="shared" ref="C342:E342" si="8">ROUND(SUM(C329:C341),2)</f>
        <v>1</v>
      </c>
      <c r="D342" s="155">
        <f t="shared" si="8"/>
        <v>23189656093.290001</v>
      </c>
      <c r="E342" s="153">
        <f t="shared" si="8"/>
        <v>1</v>
      </c>
      <c r="F342" s="10"/>
      <c r="G342" s="10"/>
      <c r="H342" s="68"/>
      <c r="I342" s="10"/>
      <c r="J342" s="161"/>
      <c r="K342" s="10"/>
      <c r="L342" s="10"/>
    </row>
    <row r="343" spans="1:12" s="11" customFormat="1" ht="12.75" customHeight="1" thickTop="1">
      <c r="A343" s="10"/>
      <c r="B343" s="10"/>
      <c r="C343" s="10"/>
      <c r="D343" s="10"/>
      <c r="E343" s="10"/>
      <c r="F343" s="10"/>
      <c r="G343" s="10"/>
      <c r="H343" s="68"/>
      <c r="I343" s="10"/>
      <c r="J343" s="161"/>
      <c r="K343" s="10"/>
      <c r="L343" s="10"/>
    </row>
    <row r="344" spans="1:12" s="11" customFormat="1">
      <c r="A344" s="150" t="s">
        <v>375</v>
      </c>
      <c r="B344" s="125" t="s">
        <v>265</v>
      </c>
      <c r="C344" s="125" t="s">
        <v>266</v>
      </c>
      <c r="D344" s="125" t="s">
        <v>267</v>
      </c>
      <c r="E344" s="125" t="s">
        <v>268</v>
      </c>
      <c r="F344" s="10"/>
      <c r="G344" s="10"/>
      <c r="H344" s="68"/>
      <c r="I344" s="10"/>
      <c r="J344" s="161"/>
      <c r="K344" s="10"/>
      <c r="L344" s="10"/>
    </row>
    <row r="345" spans="1:12" s="11" customFormat="1">
      <c r="A345" s="29" t="s">
        <v>376</v>
      </c>
      <c r="B345" s="131">
        <v>101187</v>
      </c>
      <c r="C345" s="109">
        <v>0.38595801976572541</v>
      </c>
      <c r="D345" s="34">
        <v>14125474803.639999</v>
      </c>
      <c r="E345" s="109">
        <v>0.60912825730637932</v>
      </c>
      <c r="F345" s="10"/>
      <c r="G345" s="10"/>
      <c r="H345" s="68"/>
      <c r="I345" s="10"/>
      <c r="J345" s="161"/>
      <c r="K345" s="10"/>
      <c r="L345" s="10"/>
    </row>
    <row r="346" spans="1:12" s="11" customFormat="1">
      <c r="A346" s="29" t="s">
        <v>377</v>
      </c>
      <c r="B346" s="131">
        <v>65617</v>
      </c>
      <c r="C346" s="109">
        <v>0.25028321210202503</v>
      </c>
      <c r="D346" s="34">
        <v>3281306823.9499998</v>
      </c>
      <c r="E346" s="109">
        <v>0.14149872730969287</v>
      </c>
      <c r="F346" s="10"/>
      <c r="G346" s="10"/>
      <c r="H346" s="68"/>
      <c r="I346" s="10"/>
      <c r="J346" s="161"/>
      <c r="K346" s="10"/>
      <c r="L346" s="10"/>
    </row>
    <row r="347" spans="1:12" s="11" customFormat="1">
      <c r="A347" s="29" t="s">
        <v>378</v>
      </c>
      <c r="B347" s="131">
        <v>95311</v>
      </c>
      <c r="C347" s="109">
        <v>0.36354516708560441</v>
      </c>
      <c r="D347" s="34">
        <v>5781585316.7700005</v>
      </c>
      <c r="E347" s="109">
        <v>0.24931742383376354</v>
      </c>
      <c r="F347" s="10"/>
      <c r="G347" s="10"/>
      <c r="H347" s="68"/>
      <c r="I347" s="10"/>
      <c r="J347" s="161"/>
      <c r="K347" s="10"/>
      <c r="L347" s="10"/>
    </row>
    <row r="348" spans="1:12" s="11" customFormat="1">
      <c r="A348" s="29" t="s">
        <v>379</v>
      </c>
      <c r="B348" s="131">
        <v>56</v>
      </c>
      <c r="C348" s="109">
        <v>2.1360104664512857E-4</v>
      </c>
      <c r="D348" s="34">
        <v>1289148.93</v>
      </c>
      <c r="E348" s="109">
        <v>5.5591550164170789E-5</v>
      </c>
      <c r="F348" s="10"/>
      <c r="G348" s="10"/>
      <c r="H348" s="68"/>
      <c r="I348" s="10"/>
      <c r="J348" s="161"/>
      <c r="K348" s="10"/>
      <c r="L348" s="10"/>
    </row>
    <row r="349" spans="1:12" s="11" customFormat="1" ht="12.75" customHeight="1" thickBot="1">
      <c r="A349" s="146" t="s">
        <v>174</v>
      </c>
      <c r="B349" s="152">
        <f>ROUND(SUM(B345:B348),2)</f>
        <v>262171</v>
      </c>
      <c r="C349" s="153">
        <f t="shared" ref="C349:E349" si="9">ROUND(SUM(C345:C348),2)</f>
        <v>1</v>
      </c>
      <c r="D349" s="155">
        <f t="shared" si="9"/>
        <v>23189656093.290001</v>
      </c>
      <c r="E349" s="153">
        <f t="shared" si="9"/>
        <v>1</v>
      </c>
      <c r="F349" s="10"/>
      <c r="G349" s="10"/>
      <c r="H349" s="68"/>
      <c r="I349" s="10"/>
      <c r="J349" s="161"/>
      <c r="K349" s="10"/>
      <c r="L349" s="10"/>
    </row>
    <row r="350" spans="1:12" s="11" customFormat="1" ht="12.75" customHeight="1" thickTop="1">
      <c r="A350" s="10"/>
      <c r="B350" s="10"/>
      <c r="C350" s="10"/>
      <c r="D350" s="10"/>
      <c r="E350" s="10"/>
      <c r="F350" s="10"/>
      <c r="G350" s="10"/>
      <c r="H350" s="68"/>
      <c r="I350" s="10"/>
      <c r="J350" s="161"/>
      <c r="K350" s="10"/>
      <c r="L350" s="10"/>
    </row>
    <row r="351" spans="1:12" s="11" customFormat="1">
      <c r="A351" s="150" t="s">
        <v>380</v>
      </c>
      <c r="B351" s="125" t="s">
        <v>265</v>
      </c>
      <c r="C351" s="125" t="s">
        <v>266</v>
      </c>
      <c r="D351" s="125" t="s">
        <v>267</v>
      </c>
      <c r="E351" s="125" t="s">
        <v>268</v>
      </c>
      <c r="F351" s="10"/>
      <c r="G351" s="10"/>
      <c r="H351" s="68"/>
      <c r="I351" s="10"/>
      <c r="J351" s="161"/>
      <c r="K351" s="10"/>
      <c r="L351" s="10"/>
    </row>
    <row r="352" spans="1:12" s="11" customFormat="1" ht="12.75" customHeight="1">
      <c r="A352" s="29" t="s">
        <v>381</v>
      </c>
      <c r="B352" s="131">
        <v>262171</v>
      </c>
      <c r="C352" s="109">
        <v>1</v>
      </c>
      <c r="D352" s="34">
        <v>23189656093.290001</v>
      </c>
      <c r="E352" s="109">
        <v>1</v>
      </c>
      <c r="F352" s="10"/>
      <c r="G352" s="10"/>
      <c r="H352" s="68"/>
      <c r="I352" s="10"/>
      <c r="J352" s="161"/>
      <c r="K352" s="10"/>
      <c r="L352" s="10"/>
    </row>
    <row r="353" spans="1:12" s="11" customFormat="1">
      <c r="A353" s="29" t="s">
        <v>382</v>
      </c>
      <c r="B353" s="131">
        <v>0</v>
      </c>
      <c r="C353" s="109">
        <v>0</v>
      </c>
      <c r="D353" s="34">
        <v>0</v>
      </c>
      <c r="E353" s="109">
        <v>0</v>
      </c>
      <c r="F353" s="10"/>
      <c r="G353" s="10"/>
      <c r="H353" s="68"/>
      <c r="I353" s="10"/>
      <c r="J353" s="161"/>
      <c r="K353" s="10"/>
      <c r="L353" s="10"/>
    </row>
    <row r="354" spans="1:12" s="11" customFormat="1" ht="12.75" customHeight="1">
      <c r="A354" s="29" t="s">
        <v>383</v>
      </c>
      <c r="B354" s="131">
        <v>0</v>
      </c>
      <c r="C354" s="109">
        <v>0</v>
      </c>
      <c r="D354" s="34">
        <v>0</v>
      </c>
      <c r="E354" s="109">
        <v>0</v>
      </c>
      <c r="F354" s="10"/>
      <c r="G354" s="10"/>
      <c r="H354" s="68"/>
      <c r="I354" s="10"/>
      <c r="J354" s="161"/>
      <c r="K354" s="10"/>
      <c r="L354" s="10"/>
    </row>
    <row r="355" spans="1:12" s="11" customFormat="1" ht="12.75" customHeight="1" thickBot="1">
      <c r="A355" s="146" t="s">
        <v>174</v>
      </c>
      <c r="B355" s="152">
        <f>ROUND(SUM(B352:B354),2)</f>
        <v>262171</v>
      </c>
      <c r="C355" s="153">
        <f t="shared" ref="C355:E355" si="10">ROUND(SUM(C352:C354),2)</f>
        <v>1</v>
      </c>
      <c r="D355" s="155">
        <f t="shared" si="10"/>
        <v>23189656093.290001</v>
      </c>
      <c r="E355" s="153">
        <f t="shared" si="10"/>
        <v>1</v>
      </c>
      <c r="F355" s="10"/>
      <c r="G355" s="10"/>
      <c r="H355" s="68"/>
      <c r="I355" s="10"/>
      <c r="J355" s="161"/>
      <c r="K355" s="10"/>
      <c r="L355" s="10"/>
    </row>
    <row r="356" spans="1:12" s="11" customFormat="1" ht="12.75" customHeight="1" thickTop="1">
      <c r="A356" s="10"/>
      <c r="B356" s="10"/>
      <c r="C356" s="10"/>
      <c r="D356" s="10"/>
      <c r="E356" s="10"/>
      <c r="F356" s="10"/>
      <c r="G356" s="10"/>
      <c r="H356" s="68"/>
      <c r="I356" s="10"/>
      <c r="J356" s="161"/>
      <c r="K356" s="10"/>
      <c r="L356" s="10"/>
    </row>
    <row r="357" spans="1:12" s="11" customFormat="1">
      <c r="A357" s="150" t="s">
        <v>384</v>
      </c>
      <c r="B357" s="125" t="s">
        <v>265</v>
      </c>
      <c r="C357" s="125" t="s">
        <v>266</v>
      </c>
      <c r="D357" s="125" t="s">
        <v>267</v>
      </c>
      <c r="E357" s="125" t="s">
        <v>268</v>
      </c>
      <c r="F357" s="10"/>
      <c r="G357" s="10"/>
      <c r="H357" s="68"/>
      <c r="I357" s="10"/>
      <c r="J357" s="161"/>
      <c r="K357" s="10"/>
      <c r="L357" s="10"/>
    </row>
    <row r="358" spans="1:12" s="11" customFormat="1">
      <c r="A358" s="29" t="s">
        <v>385</v>
      </c>
      <c r="B358" s="131">
        <v>214663</v>
      </c>
      <c r="C358" s="165">
        <v>0.81879002635684339</v>
      </c>
      <c r="D358" s="34">
        <v>19883590771.150002</v>
      </c>
      <c r="E358" s="165">
        <v>0.85743362002265222</v>
      </c>
      <c r="F358" s="10"/>
      <c r="G358" s="10"/>
      <c r="H358" s="68"/>
      <c r="I358" s="10"/>
      <c r="J358" s="161"/>
      <c r="K358" s="10"/>
      <c r="L358" s="10"/>
    </row>
    <row r="359" spans="1:12" s="11" customFormat="1">
      <c r="A359" s="29" t="s">
        <v>386</v>
      </c>
      <c r="B359" s="131">
        <v>47508</v>
      </c>
      <c r="C359" s="165">
        <v>0.18120997364315655</v>
      </c>
      <c r="D359" s="34">
        <v>3306065322.1399999</v>
      </c>
      <c r="E359" s="165">
        <v>0.14256637997734775</v>
      </c>
      <c r="F359" s="10"/>
      <c r="G359" s="10"/>
      <c r="H359" s="68"/>
      <c r="I359" s="10"/>
      <c r="J359" s="161"/>
      <c r="K359" s="10"/>
      <c r="L359" s="10"/>
    </row>
    <row r="360" spans="1:12" s="11" customFormat="1">
      <c r="A360" s="29" t="s">
        <v>387</v>
      </c>
      <c r="B360" s="131">
        <v>0</v>
      </c>
      <c r="C360" s="165">
        <v>0</v>
      </c>
      <c r="D360" s="34">
        <v>0</v>
      </c>
      <c r="E360" s="165">
        <v>0</v>
      </c>
      <c r="F360" s="10"/>
      <c r="G360" s="10"/>
      <c r="H360" s="68"/>
      <c r="I360" s="10"/>
      <c r="J360" s="161"/>
      <c r="K360" s="10"/>
      <c r="L360" s="10"/>
    </row>
    <row r="361" spans="1:12" s="11" customFormat="1" ht="12.75" customHeight="1" thickBot="1">
      <c r="A361" s="146" t="s">
        <v>174</v>
      </c>
      <c r="B361" s="152">
        <f>ROUND(SUM(B358:B360),2)</f>
        <v>262171</v>
      </c>
      <c r="C361" s="153">
        <f t="shared" ref="C361:E361" si="11">ROUND(SUM(C358:C360),2)</f>
        <v>1</v>
      </c>
      <c r="D361" s="155">
        <f t="shared" si="11"/>
        <v>23189656093.290001</v>
      </c>
      <c r="E361" s="153">
        <f t="shared" si="11"/>
        <v>1</v>
      </c>
      <c r="F361" s="10"/>
      <c r="G361" s="10"/>
      <c r="H361" s="68"/>
      <c r="I361" s="10"/>
      <c r="J361" s="161"/>
      <c r="K361" s="10"/>
      <c r="L361" s="10"/>
    </row>
    <row r="362" spans="1:12" s="11" customFormat="1" ht="12.75" customHeight="1" thickTop="1">
      <c r="A362" s="75"/>
      <c r="B362" s="157"/>
      <c r="C362" s="158"/>
      <c r="D362" s="65"/>
      <c r="E362" s="158"/>
      <c r="F362" s="10"/>
      <c r="G362" s="10"/>
      <c r="H362" s="10"/>
      <c r="I362" s="10"/>
      <c r="J362" s="10"/>
      <c r="K362" s="10"/>
      <c r="L362" s="10"/>
    </row>
    <row r="363" spans="1:12" s="2" customFormat="1" ht="25.5" customHeight="1">
      <c r="A363" s="256" t="s">
        <v>0</v>
      </c>
      <c r="B363" s="256"/>
      <c r="C363" s="256"/>
      <c r="D363" s="256"/>
      <c r="E363" s="256"/>
      <c r="F363" s="256"/>
      <c r="G363" s="256"/>
      <c r="H363" s="256"/>
      <c r="I363" s="256"/>
      <c r="J363" s="256"/>
      <c r="K363" s="256"/>
      <c r="L363" s="1"/>
    </row>
    <row r="364" spans="1:12" s="2" customFormat="1" ht="25.5" customHeight="1">
      <c r="A364" s="256"/>
      <c r="B364" s="256"/>
      <c r="C364" s="256"/>
      <c r="D364" s="256"/>
      <c r="E364" s="256"/>
      <c r="F364" s="256"/>
      <c r="G364" s="256"/>
      <c r="H364" s="256"/>
      <c r="I364" s="256"/>
      <c r="J364" s="256"/>
      <c r="K364" s="256"/>
      <c r="L364" s="1"/>
    </row>
    <row r="365" spans="1:12" s="2" customFormat="1" ht="25.5" customHeight="1">
      <c r="A365" s="257"/>
      <c r="B365" s="257"/>
      <c r="C365" s="257"/>
      <c r="D365" s="257"/>
      <c r="E365" s="257"/>
      <c r="F365" s="257"/>
      <c r="G365" s="257"/>
      <c r="H365" s="257"/>
      <c r="I365" s="257"/>
      <c r="J365" s="257"/>
      <c r="K365" s="257"/>
      <c r="L365" s="3"/>
    </row>
    <row r="366" spans="1:12" s="11" customFormat="1" ht="12.75" customHeight="1">
      <c r="A366" s="10"/>
      <c r="B366" s="10"/>
      <c r="C366" s="10"/>
      <c r="D366" s="10"/>
      <c r="E366" s="10"/>
      <c r="F366" s="10"/>
      <c r="G366" s="10"/>
      <c r="H366" s="10"/>
      <c r="I366" s="10"/>
      <c r="J366" s="10"/>
      <c r="K366" s="10"/>
      <c r="L366" s="10"/>
    </row>
    <row r="367" spans="1:12" s="11" customFormat="1">
      <c r="A367" s="150" t="s">
        <v>388</v>
      </c>
      <c r="B367" s="125" t="s">
        <v>265</v>
      </c>
      <c r="C367" s="125" t="s">
        <v>266</v>
      </c>
      <c r="D367" s="125" t="s">
        <v>267</v>
      </c>
      <c r="E367" s="125" t="s">
        <v>268</v>
      </c>
      <c r="F367" s="10"/>
      <c r="G367" s="10"/>
      <c r="H367" s="10"/>
      <c r="I367" s="10"/>
      <c r="J367" s="10"/>
      <c r="K367" s="10"/>
      <c r="L367" s="10"/>
    </row>
    <row r="368" spans="1:12" s="11" customFormat="1">
      <c r="A368" s="29" t="s">
        <v>389</v>
      </c>
      <c r="B368" s="131">
        <v>24077</v>
      </c>
      <c r="C368" s="165">
        <v>9.1837007144192143E-2</v>
      </c>
      <c r="D368" s="34">
        <v>511511021.19</v>
      </c>
      <c r="E368" s="165">
        <v>2.20577234579174E-2</v>
      </c>
      <c r="F368" s="10"/>
      <c r="G368" s="10"/>
      <c r="H368" s="68"/>
      <c r="I368" s="10"/>
      <c r="J368" s="68"/>
      <c r="K368" s="10"/>
      <c r="L368" s="10"/>
    </row>
    <row r="369" spans="1:12" s="11" customFormat="1">
      <c r="A369" s="29" t="s">
        <v>390</v>
      </c>
      <c r="B369" s="131">
        <v>24813</v>
      </c>
      <c r="C369" s="165">
        <v>9.4644335185813833E-2</v>
      </c>
      <c r="D369" s="34">
        <v>982710796.47000003</v>
      </c>
      <c r="E369" s="165">
        <v>4.2377118164954181E-2</v>
      </c>
      <c r="F369" s="10"/>
      <c r="G369" s="10"/>
      <c r="H369" s="68"/>
      <c r="I369" s="10"/>
      <c r="J369" s="68"/>
      <c r="K369" s="10"/>
      <c r="L369" s="10"/>
    </row>
    <row r="370" spans="1:12" s="11" customFormat="1">
      <c r="A370" s="29" t="s">
        <v>391</v>
      </c>
      <c r="B370" s="131">
        <v>61730</v>
      </c>
      <c r="C370" s="165">
        <v>0.23545701088221047</v>
      </c>
      <c r="D370" s="34">
        <v>3301816460.5799999</v>
      </c>
      <c r="E370" s="165">
        <v>0.14238315770173887</v>
      </c>
      <c r="F370" s="10"/>
      <c r="G370" s="10"/>
      <c r="H370" s="68"/>
      <c r="I370" s="10"/>
      <c r="J370" s="68"/>
      <c r="K370" s="10"/>
      <c r="L370" s="10"/>
    </row>
    <row r="371" spans="1:12" s="11" customFormat="1">
      <c r="A371" s="29" t="s">
        <v>392</v>
      </c>
      <c r="B371" s="131">
        <v>58136</v>
      </c>
      <c r="C371" s="165">
        <v>0.22174840085287847</v>
      </c>
      <c r="D371" s="34">
        <v>4699286828.0100002</v>
      </c>
      <c r="E371" s="165">
        <v>0.20264581799338341</v>
      </c>
      <c r="F371" s="10"/>
      <c r="G371" s="10"/>
      <c r="H371" s="68"/>
      <c r="I371" s="10"/>
      <c r="J371" s="68"/>
      <c r="K371" s="10"/>
      <c r="L371" s="10"/>
    </row>
    <row r="372" spans="1:12" s="11" customFormat="1">
      <c r="A372" s="29" t="s">
        <v>393</v>
      </c>
      <c r="B372" s="131">
        <v>34823</v>
      </c>
      <c r="C372" s="165">
        <v>0.13282552227363056</v>
      </c>
      <c r="D372" s="34">
        <v>3874857293.4899998</v>
      </c>
      <c r="E372" s="165">
        <v>0.16709421122511608</v>
      </c>
      <c r="F372" s="10"/>
      <c r="G372" s="10"/>
      <c r="H372" s="68"/>
      <c r="I372" s="10"/>
      <c r="J372" s="68"/>
      <c r="K372" s="10"/>
      <c r="L372" s="10"/>
    </row>
    <row r="373" spans="1:12" s="11" customFormat="1">
      <c r="A373" s="29" t="s">
        <v>394</v>
      </c>
      <c r="B373" s="131">
        <v>29082</v>
      </c>
      <c r="C373" s="165">
        <v>0.11092760068810051</v>
      </c>
      <c r="D373" s="34">
        <v>4367841402.6599998</v>
      </c>
      <c r="E373" s="165">
        <v>0.18835300467969632</v>
      </c>
      <c r="F373" s="10"/>
      <c r="G373" s="10"/>
      <c r="H373" s="68"/>
      <c r="I373" s="10"/>
      <c r="J373" s="68"/>
      <c r="K373" s="10"/>
      <c r="L373" s="10"/>
    </row>
    <row r="374" spans="1:12" s="11" customFormat="1">
      <c r="A374" s="29" t="s">
        <v>395</v>
      </c>
      <c r="B374" s="131">
        <v>17209</v>
      </c>
      <c r="C374" s="165">
        <v>6.5640364494928882E-2</v>
      </c>
      <c r="D374" s="34">
        <v>2983414587.6199999</v>
      </c>
      <c r="E374" s="165">
        <v>0.12865281725688291</v>
      </c>
      <c r="F374" s="10"/>
      <c r="G374" s="10"/>
      <c r="H374" s="68"/>
      <c r="I374" s="10"/>
      <c r="J374" s="68"/>
      <c r="K374" s="10"/>
      <c r="L374" s="10"/>
    </row>
    <row r="375" spans="1:12" s="11" customFormat="1">
      <c r="A375" s="29" t="s">
        <v>396</v>
      </c>
      <c r="B375" s="131">
        <v>12301</v>
      </c>
      <c r="C375" s="165">
        <v>4.6919758478245116E-2</v>
      </c>
      <c r="D375" s="34">
        <v>2468217703.27</v>
      </c>
      <c r="E375" s="165">
        <v>0.10643614952031076</v>
      </c>
      <c r="F375" s="10"/>
      <c r="G375" s="10"/>
      <c r="H375" s="68"/>
      <c r="I375" s="10"/>
      <c r="J375" s="68"/>
      <c r="K375" s="10"/>
      <c r="L375" s="10"/>
    </row>
    <row r="376" spans="1:12" s="11" customFormat="1" ht="12.75" customHeight="1" thickBot="1">
      <c r="A376" s="146" t="s">
        <v>174</v>
      </c>
      <c r="B376" s="152">
        <f>ROUND(SUM(B368:B375),2)</f>
        <v>262171</v>
      </c>
      <c r="C376" s="153">
        <f t="shared" ref="C376:E376" si="12">ROUND(SUM(C368:C375),2)</f>
        <v>1</v>
      </c>
      <c r="D376" s="155">
        <f t="shared" si="12"/>
        <v>23189656093.290001</v>
      </c>
      <c r="E376" s="153">
        <f t="shared" si="12"/>
        <v>1</v>
      </c>
      <c r="F376" s="10"/>
      <c r="G376" s="10"/>
      <c r="H376" s="68"/>
      <c r="I376" s="10"/>
      <c r="J376" s="68"/>
      <c r="K376" s="10"/>
      <c r="L376" s="10"/>
    </row>
    <row r="377" spans="1:12" s="11" customFormat="1" ht="12.75" customHeight="1" thickTop="1">
      <c r="A377" s="10"/>
      <c r="B377" s="10"/>
      <c r="C377" s="10"/>
      <c r="D377" s="10"/>
      <c r="E377" s="10"/>
      <c r="F377" s="10"/>
      <c r="G377" s="10"/>
      <c r="H377" s="68"/>
      <c r="I377" s="10"/>
      <c r="J377" s="68"/>
      <c r="K377" s="10"/>
      <c r="L377" s="10"/>
    </row>
    <row r="378" spans="1:12" s="11" customFormat="1" ht="12.75" customHeight="1">
      <c r="A378" s="150" t="s">
        <v>397</v>
      </c>
      <c r="B378" s="125" t="s">
        <v>265</v>
      </c>
      <c r="C378" s="125" t="s">
        <v>266</v>
      </c>
      <c r="D378" s="125" t="s">
        <v>267</v>
      </c>
      <c r="E378" s="125" t="s">
        <v>268</v>
      </c>
      <c r="F378" s="10"/>
      <c r="G378" s="51" t="s">
        <v>398</v>
      </c>
      <c r="H378" s="68"/>
      <c r="I378" s="10"/>
      <c r="J378" s="68"/>
      <c r="K378" s="10"/>
      <c r="L378" s="10"/>
    </row>
    <row r="379" spans="1:12" s="11" customFormat="1" ht="14.25">
      <c r="A379" s="29" t="s">
        <v>399</v>
      </c>
      <c r="B379" s="131">
        <v>190092</v>
      </c>
      <c r="C379" s="109">
        <v>0.72506875283688887</v>
      </c>
      <c r="D379" s="34">
        <v>17204534365.849998</v>
      </c>
      <c r="E379" s="109">
        <v>0.74190554170521672</v>
      </c>
      <c r="F379" s="10"/>
      <c r="G379" s="51" t="s">
        <v>400</v>
      </c>
      <c r="H379" s="68"/>
      <c r="I379" s="10"/>
      <c r="J379" s="68"/>
      <c r="K379" s="10"/>
      <c r="L379" s="10"/>
    </row>
    <row r="380" spans="1:12" s="11" customFormat="1" ht="14.25">
      <c r="A380" s="29" t="s">
        <v>401</v>
      </c>
      <c r="B380" s="131">
        <v>41909</v>
      </c>
      <c r="C380" s="109">
        <v>0.15985368328304808</v>
      </c>
      <c r="D380" s="34">
        <v>4821272843.4499998</v>
      </c>
      <c r="E380" s="109">
        <v>0.20790618127558391</v>
      </c>
      <c r="F380" s="10"/>
      <c r="G380" s="51"/>
      <c r="H380" s="68"/>
      <c r="I380" s="10"/>
      <c r="J380" s="68"/>
      <c r="K380" s="10"/>
      <c r="L380" s="10"/>
    </row>
    <row r="381" spans="1:12" s="11" customFormat="1" ht="12.75" customHeight="1">
      <c r="A381" s="29" t="s">
        <v>402</v>
      </c>
      <c r="B381" s="131">
        <v>1152</v>
      </c>
      <c r="C381" s="109">
        <v>4.3940786738426449E-3</v>
      </c>
      <c r="D381" s="34">
        <v>47068358.329999998</v>
      </c>
      <c r="E381" s="109">
        <v>2.0297135128114025E-3</v>
      </c>
      <c r="F381" s="10"/>
      <c r="G381" s="10"/>
      <c r="H381" s="68"/>
      <c r="I381" s="10"/>
      <c r="J381" s="68"/>
      <c r="K381" s="10"/>
      <c r="L381" s="10"/>
    </row>
    <row r="382" spans="1:12" s="11" customFormat="1">
      <c r="A382" s="29" t="s">
        <v>403</v>
      </c>
      <c r="B382" s="131">
        <v>4545</v>
      </c>
      <c r="C382" s="109">
        <v>1.7336013517894808E-2</v>
      </c>
      <c r="D382" s="34">
        <v>180546331.16999999</v>
      </c>
      <c r="E382" s="109">
        <v>7.7856407375632292E-3</v>
      </c>
      <c r="F382" s="10"/>
      <c r="G382" s="10"/>
      <c r="H382" s="68"/>
      <c r="I382" s="10"/>
      <c r="J382" s="68"/>
      <c r="K382" s="10"/>
      <c r="L382" s="10"/>
    </row>
    <row r="383" spans="1:12" s="11" customFormat="1">
      <c r="A383" s="29" t="s">
        <v>404</v>
      </c>
      <c r="B383" s="131">
        <v>0</v>
      </c>
      <c r="C383" s="109">
        <v>0</v>
      </c>
      <c r="D383" s="34">
        <v>0</v>
      </c>
      <c r="E383" s="109">
        <v>0</v>
      </c>
      <c r="F383" s="10"/>
      <c r="G383" s="10"/>
      <c r="H383" s="68"/>
      <c r="I383" s="10"/>
      <c r="J383" s="68"/>
      <c r="K383" s="10"/>
      <c r="L383" s="10"/>
    </row>
    <row r="384" spans="1:12" s="11" customFormat="1" ht="12.75" customHeight="1">
      <c r="A384" s="29" t="s">
        <v>405</v>
      </c>
      <c r="B384" s="131">
        <v>24473</v>
      </c>
      <c r="C384" s="109">
        <v>9.3347471688325565E-2</v>
      </c>
      <c r="D384" s="34">
        <v>936234194.49000001</v>
      </c>
      <c r="E384" s="109">
        <v>4.03729227688246E-2</v>
      </c>
      <c r="F384" s="10"/>
      <c r="G384" s="51"/>
      <c r="H384" s="68"/>
      <c r="I384" s="10"/>
      <c r="J384" s="68"/>
      <c r="K384" s="10"/>
      <c r="L384" s="10"/>
    </row>
    <row r="385" spans="1:12" s="11" customFormat="1" ht="12.75" customHeight="1" thickBot="1">
      <c r="A385" s="146" t="s">
        <v>174</v>
      </c>
      <c r="B385" s="152">
        <f>ROUND(SUM(B379:B384),2)</f>
        <v>262171</v>
      </c>
      <c r="C385" s="153">
        <f t="shared" ref="C385:E385" si="13">ROUND(SUM(C379:C384),2)</f>
        <v>1</v>
      </c>
      <c r="D385" s="155">
        <f t="shared" si="13"/>
        <v>23189656093.290001</v>
      </c>
      <c r="E385" s="153">
        <f t="shared" si="13"/>
        <v>1</v>
      </c>
      <c r="F385" s="10"/>
      <c r="G385" s="10"/>
      <c r="H385" s="68"/>
      <c r="I385" s="10"/>
      <c r="J385" s="68"/>
      <c r="K385" s="10"/>
      <c r="L385" s="10"/>
    </row>
    <row r="386" spans="1:12" s="11" customFormat="1" ht="12.75" customHeight="1" thickTop="1">
      <c r="A386" s="10"/>
      <c r="B386" s="10"/>
      <c r="C386" s="10"/>
      <c r="D386" s="10"/>
      <c r="E386" s="10"/>
      <c r="F386" s="10"/>
      <c r="G386" s="10"/>
      <c r="H386" s="10"/>
      <c r="I386" s="10"/>
      <c r="J386" s="10"/>
      <c r="K386" s="10"/>
      <c r="L386" s="10"/>
    </row>
    <row r="387" spans="1:12" s="11" customFormat="1" ht="12.75" customHeight="1">
      <c r="A387" s="9" t="s">
        <v>406</v>
      </c>
      <c r="B387" s="10"/>
      <c r="C387" s="10"/>
      <c r="D387" s="10"/>
      <c r="E387" s="10"/>
      <c r="F387" s="10"/>
      <c r="G387" s="10"/>
      <c r="H387" s="10"/>
      <c r="I387" s="10"/>
      <c r="J387" s="10"/>
      <c r="K387" s="10"/>
      <c r="L387" s="10"/>
    </row>
    <row r="388" spans="1:12" s="11" customFormat="1" ht="12.75" customHeight="1">
      <c r="A388" s="9"/>
      <c r="B388" s="10"/>
      <c r="C388" s="10"/>
      <c r="D388" s="10"/>
      <c r="E388" s="10"/>
      <c r="F388" s="10"/>
      <c r="G388" s="10"/>
      <c r="H388" s="10"/>
      <c r="I388" s="10"/>
      <c r="J388" s="10"/>
      <c r="K388" s="10"/>
      <c r="L388" s="10"/>
    </row>
    <row r="389" spans="1:12" s="11" customFormat="1" ht="12.75" customHeight="1">
      <c r="A389" s="29" t="s">
        <v>407</v>
      </c>
      <c r="B389" s="166" t="s">
        <v>408</v>
      </c>
      <c r="C389" s="166" t="s">
        <v>409</v>
      </c>
      <c r="D389" s="166" t="s">
        <v>410</v>
      </c>
      <c r="E389" s="166" t="s">
        <v>411</v>
      </c>
      <c r="F389" s="166" t="s">
        <v>412</v>
      </c>
      <c r="G389" s="166" t="s">
        <v>413</v>
      </c>
      <c r="H389" s="166" t="s">
        <v>414</v>
      </c>
      <c r="I389" s="166" t="s">
        <v>415</v>
      </c>
      <c r="J389" s="166" t="s">
        <v>416</v>
      </c>
      <c r="K389" s="166" t="s">
        <v>417</v>
      </c>
      <c r="L389" s="166" t="s">
        <v>418</v>
      </c>
    </row>
    <row r="390" spans="1:12" s="11" customFormat="1" ht="12.75" customHeight="1">
      <c r="A390" s="29" t="s">
        <v>419</v>
      </c>
      <c r="B390" s="41">
        <v>38819</v>
      </c>
      <c r="C390" s="41">
        <v>40581</v>
      </c>
      <c r="D390" s="41">
        <v>40935</v>
      </c>
      <c r="E390" s="41">
        <v>40995</v>
      </c>
      <c r="F390" s="41">
        <v>40500</v>
      </c>
      <c r="G390" s="41">
        <v>40500</v>
      </c>
      <c r="H390" s="41">
        <v>40519</v>
      </c>
      <c r="I390" s="41">
        <v>40557</v>
      </c>
      <c r="J390" s="41">
        <v>40602</v>
      </c>
      <c r="K390" s="41">
        <v>40647</v>
      </c>
      <c r="L390" s="41">
        <v>40687</v>
      </c>
    </row>
    <row r="391" spans="1:12" s="11" customFormat="1" ht="12.75" customHeight="1">
      <c r="A391" s="29" t="s">
        <v>420</v>
      </c>
      <c r="B391" s="167" t="s">
        <v>421</v>
      </c>
      <c r="C391" s="167" t="s">
        <v>421</v>
      </c>
      <c r="D391" s="167" t="s">
        <v>421</v>
      </c>
      <c r="E391" s="167" t="s">
        <v>421</v>
      </c>
      <c r="F391" s="28" t="s">
        <v>421</v>
      </c>
      <c r="G391" s="28" t="s">
        <v>421</v>
      </c>
      <c r="H391" s="28" t="s">
        <v>421</v>
      </c>
      <c r="I391" s="28" t="s">
        <v>421</v>
      </c>
      <c r="J391" s="28" t="s">
        <v>421</v>
      </c>
      <c r="K391" s="28" t="s">
        <v>421</v>
      </c>
      <c r="L391" s="28" t="s">
        <v>421</v>
      </c>
    </row>
    <row r="392" spans="1:12" s="11" customFormat="1" ht="12.75" customHeight="1">
      <c r="A392" s="29" t="s">
        <v>422</v>
      </c>
      <c r="B392" s="167" t="s">
        <v>421</v>
      </c>
      <c r="C392" s="167" t="s">
        <v>421</v>
      </c>
      <c r="D392" s="167" t="s">
        <v>421</v>
      </c>
      <c r="E392" s="167" t="s">
        <v>421</v>
      </c>
      <c r="F392" s="28" t="s">
        <v>421</v>
      </c>
      <c r="G392" s="28" t="s">
        <v>421</v>
      </c>
      <c r="H392" s="28" t="s">
        <v>421</v>
      </c>
      <c r="I392" s="28" t="s">
        <v>421</v>
      </c>
      <c r="J392" s="28" t="s">
        <v>421</v>
      </c>
      <c r="K392" s="28" t="s">
        <v>421</v>
      </c>
      <c r="L392" s="28" t="s">
        <v>421</v>
      </c>
    </row>
    <row r="393" spans="1:12" s="11" customFormat="1" ht="12.75" customHeight="1">
      <c r="A393" s="29" t="s">
        <v>423</v>
      </c>
      <c r="B393" s="28" t="s">
        <v>424</v>
      </c>
      <c r="C393" s="28" t="s">
        <v>424</v>
      </c>
      <c r="D393" s="28" t="s">
        <v>424</v>
      </c>
      <c r="E393" s="28" t="s">
        <v>424</v>
      </c>
      <c r="F393" s="167" t="s">
        <v>424</v>
      </c>
      <c r="G393" s="28" t="s">
        <v>424</v>
      </c>
      <c r="H393" s="28" t="s">
        <v>425</v>
      </c>
      <c r="I393" s="28" t="s">
        <v>424</v>
      </c>
      <c r="J393" s="28" t="s">
        <v>426</v>
      </c>
      <c r="K393" s="28" t="s">
        <v>426</v>
      </c>
      <c r="L393" s="28" t="s">
        <v>424</v>
      </c>
    </row>
    <row r="394" spans="1:12" s="11" customFormat="1" ht="12.75" customHeight="1">
      <c r="A394" s="29" t="s">
        <v>427</v>
      </c>
      <c r="B394" s="168">
        <v>1500000000</v>
      </c>
      <c r="C394" s="168">
        <v>250000000</v>
      </c>
      <c r="D394" s="168">
        <v>250000000</v>
      </c>
      <c r="E394" s="168">
        <v>600000000</v>
      </c>
      <c r="F394" s="168">
        <v>100000000</v>
      </c>
      <c r="G394" s="168">
        <v>125000000</v>
      </c>
      <c r="H394" s="168">
        <v>1600000000</v>
      </c>
      <c r="I394" s="168">
        <v>100000000</v>
      </c>
      <c r="J394" s="168">
        <v>1000000000</v>
      </c>
      <c r="K394" s="168">
        <v>1250000000</v>
      </c>
      <c r="L394" s="168">
        <v>100000000</v>
      </c>
    </row>
    <row r="395" spans="1:12" s="11" customFormat="1" ht="12.75" customHeight="1">
      <c r="A395" s="29" t="s">
        <v>428</v>
      </c>
      <c r="B395" s="168">
        <v>1500000000</v>
      </c>
      <c r="C395" s="168">
        <v>250000000</v>
      </c>
      <c r="D395" s="168">
        <v>250000000</v>
      </c>
      <c r="E395" s="168">
        <v>600000000</v>
      </c>
      <c r="F395" s="168">
        <v>100000000</v>
      </c>
      <c r="G395" s="168">
        <v>125000000</v>
      </c>
      <c r="H395" s="168">
        <v>1600000000</v>
      </c>
      <c r="I395" s="168">
        <v>100000000</v>
      </c>
      <c r="J395" s="168">
        <v>1000000000</v>
      </c>
      <c r="K395" s="168">
        <v>1250000000</v>
      </c>
      <c r="L395" s="168">
        <v>100000000</v>
      </c>
    </row>
    <row r="396" spans="1:12" s="11" customFormat="1" ht="12.75" customHeight="1">
      <c r="A396" s="29" t="s">
        <v>429</v>
      </c>
      <c r="B396" s="169">
        <v>1.4293677906262061</v>
      </c>
      <c r="C396" s="169">
        <v>1.1621150493898895</v>
      </c>
      <c r="D396" s="169">
        <v>1.1968880909634949</v>
      </c>
      <c r="E396" s="169">
        <v>1.2011146343807053</v>
      </c>
      <c r="F396" s="170">
        <v>1.1598237067965669</v>
      </c>
      <c r="G396" s="169">
        <v>1.1598237067965669</v>
      </c>
      <c r="H396" s="169">
        <v>9.5630000000000006</v>
      </c>
      <c r="I396" s="169">
        <v>1.1834319526627219</v>
      </c>
      <c r="J396" s="169" t="s">
        <v>26</v>
      </c>
      <c r="K396" s="170" t="s">
        <v>26</v>
      </c>
      <c r="L396" s="170">
        <v>1.1405109489051095</v>
      </c>
    </row>
    <row r="397" spans="1:12" s="11" customFormat="1" ht="12.75" customHeight="1">
      <c r="A397" s="29" t="s">
        <v>430</v>
      </c>
      <c r="B397" s="28" t="s">
        <v>431</v>
      </c>
      <c r="C397" s="28" t="s">
        <v>431</v>
      </c>
      <c r="D397" s="28" t="s">
        <v>431</v>
      </c>
      <c r="E397" s="28" t="s">
        <v>431</v>
      </c>
      <c r="F397" s="167" t="s">
        <v>432</v>
      </c>
      <c r="G397" s="167" t="s">
        <v>432</v>
      </c>
      <c r="H397" s="167" t="s">
        <v>431</v>
      </c>
      <c r="I397" s="167" t="s">
        <v>432</v>
      </c>
      <c r="J397" s="28" t="s">
        <v>431</v>
      </c>
      <c r="K397" s="28" t="s">
        <v>431</v>
      </c>
      <c r="L397" s="28" t="s">
        <v>432</v>
      </c>
    </row>
    <row r="398" spans="1:12" s="11" customFormat="1" ht="12.75" customHeight="1">
      <c r="A398" s="29" t="s">
        <v>433</v>
      </c>
      <c r="B398" s="41">
        <v>44298</v>
      </c>
      <c r="C398" s="41">
        <v>44298</v>
      </c>
      <c r="D398" s="41">
        <v>44298</v>
      </c>
      <c r="E398" s="41">
        <v>44298</v>
      </c>
      <c r="F398" s="41">
        <v>45979</v>
      </c>
      <c r="G398" s="41">
        <v>47805</v>
      </c>
      <c r="H398" s="41">
        <v>44172</v>
      </c>
      <c r="I398" s="41">
        <v>45306</v>
      </c>
      <c r="J398" s="41">
        <v>46083</v>
      </c>
      <c r="K398" s="41">
        <v>44300</v>
      </c>
      <c r="L398" s="41">
        <v>44340</v>
      </c>
    </row>
    <row r="399" spans="1:12" s="11" customFormat="1" ht="12.75" customHeight="1">
      <c r="A399" s="29" t="s">
        <v>434</v>
      </c>
      <c r="B399" s="41">
        <v>44663</v>
      </c>
      <c r="C399" s="41">
        <v>44663</v>
      </c>
      <c r="D399" s="41">
        <v>44663</v>
      </c>
      <c r="E399" s="41">
        <v>44663</v>
      </c>
      <c r="F399" s="41">
        <v>45979</v>
      </c>
      <c r="G399" s="41">
        <v>47805</v>
      </c>
      <c r="H399" s="41">
        <v>44537</v>
      </c>
      <c r="I399" s="41">
        <v>45306</v>
      </c>
      <c r="J399" s="41">
        <v>46448</v>
      </c>
      <c r="K399" s="41">
        <v>44665</v>
      </c>
      <c r="L399" s="41">
        <v>44340</v>
      </c>
    </row>
    <row r="400" spans="1:12" s="11" customFormat="1" ht="12.75" customHeight="1">
      <c r="A400" s="29" t="s">
        <v>435</v>
      </c>
      <c r="B400" s="167" t="s">
        <v>436</v>
      </c>
      <c r="C400" s="167" t="s">
        <v>436</v>
      </c>
      <c r="D400" s="167" t="s">
        <v>436</v>
      </c>
      <c r="E400" s="167" t="s">
        <v>436</v>
      </c>
      <c r="F400" s="167" t="s">
        <v>26</v>
      </c>
      <c r="G400" s="167" t="s">
        <v>26</v>
      </c>
      <c r="H400" s="167" t="s">
        <v>437</v>
      </c>
      <c r="I400" s="167" t="s">
        <v>26</v>
      </c>
      <c r="J400" s="167" t="s">
        <v>438</v>
      </c>
      <c r="K400" s="167" t="s">
        <v>439</v>
      </c>
      <c r="L400" s="167" t="s">
        <v>26</v>
      </c>
    </row>
    <row r="401" spans="1:12" s="11" customFormat="1" ht="12.75" customHeight="1">
      <c r="A401" s="29" t="s">
        <v>440</v>
      </c>
      <c r="B401" s="28" t="s">
        <v>343</v>
      </c>
      <c r="C401" s="28" t="s">
        <v>343</v>
      </c>
      <c r="D401" s="28" t="s">
        <v>343</v>
      </c>
      <c r="E401" s="28" t="s">
        <v>343</v>
      </c>
      <c r="F401" s="167" t="s">
        <v>26</v>
      </c>
      <c r="G401" s="28" t="s">
        <v>26</v>
      </c>
      <c r="H401" s="28" t="s">
        <v>343</v>
      </c>
      <c r="I401" s="28" t="s">
        <v>26</v>
      </c>
      <c r="J401" s="28" t="s">
        <v>343</v>
      </c>
      <c r="K401" s="28" t="s">
        <v>343</v>
      </c>
      <c r="L401" s="28" t="s">
        <v>26</v>
      </c>
    </row>
    <row r="402" spans="1:12" s="11" customFormat="1" ht="12.75" customHeight="1">
      <c r="A402" s="29" t="s">
        <v>441</v>
      </c>
      <c r="B402" s="28" t="s">
        <v>442</v>
      </c>
      <c r="C402" s="28" t="s">
        <v>442</v>
      </c>
      <c r="D402" s="28" t="s">
        <v>442</v>
      </c>
      <c r="E402" s="28" t="s">
        <v>442</v>
      </c>
      <c r="F402" s="167" t="s">
        <v>442</v>
      </c>
      <c r="G402" s="28" t="s">
        <v>442</v>
      </c>
      <c r="H402" s="28" t="s">
        <v>442</v>
      </c>
      <c r="I402" s="28" t="s">
        <v>442</v>
      </c>
      <c r="J402" s="28" t="s">
        <v>442</v>
      </c>
      <c r="K402" s="28" t="s">
        <v>442</v>
      </c>
      <c r="L402" s="28" t="s">
        <v>442</v>
      </c>
    </row>
    <row r="403" spans="1:12" s="11" customFormat="1" ht="12.75" customHeight="1">
      <c r="A403" s="29" t="s">
        <v>443</v>
      </c>
      <c r="B403" s="171" t="s">
        <v>444</v>
      </c>
      <c r="C403" s="171" t="s">
        <v>444</v>
      </c>
      <c r="D403" s="171" t="s">
        <v>444</v>
      </c>
      <c r="E403" s="171" t="s">
        <v>444</v>
      </c>
      <c r="F403" s="171" t="s">
        <v>445</v>
      </c>
      <c r="G403" s="171" t="s">
        <v>445</v>
      </c>
      <c r="H403" s="171" t="s">
        <v>446</v>
      </c>
      <c r="I403" s="171" t="s">
        <v>447</v>
      </c>
      <c r="J403" s="171" t="s">
        <v>448</v>
      </c>
      <c r="K403" s="171" t="s">
        <v>449</v>
      </c>
      <c r="L403" s="171" t="s">
        <v>450</v>
      </c>
    </row>
    <row r="404" spans="1:12" s="11" customFormat="1" ht="12.75" customHeight="1">
      <c r="A404" s="29" t="s">
        <v>451</v>
      </c>
      <c r="B404" s="42">
        <v>4.2500000000000003E-2</v>
      </c>
      <c r="C404" s="42">
        <v>4.2500000000000003E-2</v>
      </c>
      <c r="D404" s="42">
        <v>4.2500000000000003E-2</v>
      </c>
      <c r="E404" s="42">
        <v>4.2500000000000003E-2</v>
      </c>
      <c r="F404" s="172">
        <v>4.1250000000000002E-2</v>
      </c>
      <c r="G404" s="42">
        <v>4.2500000000000003E-2</v>
      </c>
      <c r="H404" s="42">
        <v>5.425E-2</v>
      </c>
      <c r="I404" s="42">
        <v>4.6249999999999999E-2</v>
      </c>
      <c r="J404" s="42">
        <v>5.7500000000000002E-2</v>
      </c>
      <c r="K404" s="42">
        <v>5.1249999999999997E-2</v>
      </c>
      <c r="L404" s="42">
        <v>4.6362500000000001E-2</v>
      </c>
    </row>
    <row r="405" spans="1:12" s="11" customFormat="1" ht="12.75" customHeight="1">
      <c r="A405" s="29" t="s">
        <v>452</v>
      </c>
      <c r="B405" s="172" t="s">
        <v>453</v>
      </c>
      <c r="C405" s="172" t="s">
        <v>454</v>
      </c>
      <c r="D405" s="172" t="s">
        <v>453</v>
      </c>
      <c r="E405" s="172" t="s">
        <v>453</v>
      </c>
      <c r="F405" s="172" t="s">
        <v>26</v>
      </c>
      <c r="G405" s="172" t="s">
        <v>26</v>
      </c>
      <c r="H405" s="172" t="s">
        <v>455</v>
      </c>
      <c r="I405" s="172" t="s">
        <v>26</v>
      </c>
      <c r="J405" s="172" t="s">
        <v>456</v>
      </c>
      <c r="K405" s="172" t="s">
        <v>457</v>
      </c>
      <c r="L405" s="172" t="s">
        <v>26</v>
      </c>
    </row>
    <row r="406" spans="1:12" s="11" customFormat="1" ht="12.75" customHeight="1">
      <c r="A406" s="29" t="s">
        <v>458</v>
      </c>
      <c r="B406" s="28" t="s">
        <v>459</v>
      </c>
      <c r="C406" s="167" t="s">
        <v>460</v>
      </c>
      <c r="D406" s="167" t="s">
        <v>460</v>
      </c>
      <c r="E406" s="167" t="s">
        <v>460</v>
      </c>
      <c r="F406" s="167" t="s">
        <v>460</v>
      </c>
      <c r="G406" s="167" t="s">
        <v>460</v>
      </c>
      <c r="H406" s="167" t="s">
        <v>460</v>
      </c>
      <c r="I406" s="167" t="s">
        <v>460</v>
      </c>
      <c r="J406" s="28" t="s">
        <v>460</v>
      </c>
      <c r="K406" s="28" t="s">
        <v>460</v>
      </c>
      <c r="L406" s="28" t="s">
        <v>460</v>
      </c>
    </row>
    <row r="407" spans="1:12" s="11" customFormat="1" ht="12.75" customHeight="1">
      <c r="A407" s="29" t="s">
        <v>461</v>
      </c>
      <c r="B407" s="28" t="s">
        <v>426</v>
      </c>
      <c r="C407" s="28" t="s">
        <v>426</v>
      </c>
      <c r="D407" s="28" t="s">
        <v>426</v>
      </c>
      <c r="E407" s="28" t="s">
        <v>426</v>
      </c>
      <c r="F407" s="167" t="s">
        <v>426</v>
      </c>
      <c r="G407" s="28" t="s">
        <v>426</v>
      </c>
      <c r="H407" s="28" t="s">
        <v>426</v>
      </c>
      <c r="I407" s="28" t="s">
        <v>426</v>
      </c>
      <c r="J407" s="28" t="s">
        <v>426</v>
      </c>
      <c r="K407" s="28" t="s">
        <v>426</v>
      </c>
      <c r="L407" s="28" t="s">
        <v>426</v>
      </c>
    </row>
    <row r="408" spans="1:12" s="11" customFormat="1" ht="12.75" customHeight="1">
      <c r="A408" s="29" t="s">
        <v>462</v>
      </c>
      <c r="B408" s="168">
        <v>1049414999.9999999</v>
      </c>
      <c r="C408" s="168">
        <v>215125000</v>
      </c>
      <c r="D408" s="168">
        <v>208875000</v>
      </c>
      <c r="E408" s="168">
        <v>499536000</v>
      </c>
      <c r="F408" s="173">
        <v>86220000</v>
      </c>
      <c r="G408" s="168">
        <v>107775000</v>
      </c>
      <c r="H408" s="168">
        <v>167311513.1234968</v>
      </c>
      <c r="I408" s="168">
        <v>84500000</v>
      </c>
      <c r="J408" s="168">
        <v>1000000000</v>
      </c>
      <c r="K408" s="168">
        <v>1250000000</v>
      </c>
      <c r="L408" s="168">
        <v>87680000</v>
      </c>
    </row>
    <row r="409" spans="1:12" s="11" customFormat="1" ht="12.75" customHeight="1">
      <c r="A409" s="29" t="s">
        <v>463</v>
      </c>
      <c r="B409" s="41">
        <v>44663</v>
      </c>
      <c r="C409" s="41">
        <v>44663</v>
      </c>
      <c r="D409" s="41">
        <v>44663</v>
      </c>
      <c r="E409" s="41">
        <v>44663</v>
      </c>
      <c r="F409" s="174">
        <v>45979</v>
      </c>
      <c r="G409" s="41">
        <v>47805</v>
      </c>
      <c r="H409" s="41">
        <v>44537</v>
      </c>
      <c r="I409" s="41">
        <v>45306</v>
      </c>
      <c r="J409" s="41">
        <v>46448</v>
      </c>
      <c r="K409" s="41">
        <v>44665</v>
      </c>
      <c r="L409" s="41">
        <v>44340</v>
      </c>
    </row>
    <row r="410" spans="1:12" s="11" customFormat="1" ht="12.75" customHeight="1">
      <c r="A410" s="29" t="s">
        <v>58</v>
      </c>
      <c r="B410" s="42">
        <v>4.2500000000000003E-2</v>
      </c>
      <c r="C410" s="42">
        <v>4.2500000000000003E-2</v>
      </c>
      <c r="D410" s="42">
        <v>4.2500000000000003E-2</v>
      </c>
      <c r="E410" s="42">
        <v>4.2500000000000003E-2</v>
      </c>
      <c r="F410" s="172">
        <v>4.1250000000000002E-2</v>
      </c>
      <c r="G410" s="42">
        <v>4.2500000000000003E-2</v>
      </c>
      <c r="H410" s="42">
        <v>5.425E-2</v>
      </c>
      <c r="I410" s="42">
        <v>4.6249999999999999E-2</v>
      </c>
      <c r="J410" s="42">
        <v>5.7500000000000002E-2</v>
      </c>
      <c r="K410" s="42">
        <v>5.1249999999999997E-2</v>
      </c>
      <c r="L410" s="42">
        <v>4.6362500000000001E-2</v>
      </c>
    </row>
    <row r="411" spans="1:12" s="11" customFormat="1" ht="12.75" customHeight="1">
      <c r="A411" s="29" t="s">
        <v>59</v>
      </c>
      <c r="B411" s="172" t="s">
        <v>464</v>
      </c>
      <c r="C411" s="172" t="s">
        <v>465</v>
      </c>
      <c r="D411" s="172" t="s">
        <v>466</v>
      </c>
      <c r="E411" s="172" t="s">
        <v>467</v>
      </c>
      <c r="F411" s="172" t="s">
        <v>468</v>
      </c>
      <c r="G411" s="172" t="s">
        <v>469</v>
      </c>
      <c r="H411" s="172" t="s">
        <v>470</v>
      </c>
      <c r="I411" s="172" t="s">
        <v>471</v>
      </c>
      <c r="J411" s="172" t="s">
        <v>472</v>
      </c>
      <c r="K411" s="42" t="s">
        <v>473</v>
      </c>
      <c r="L411" s="42" t="s">
        <v>474</v>
      </c>
    </row>
    <row r="412" spans="1:12" s="11" customFormat="1" ht="12.75" customHeight="1">
      <c r="A412" s="29" t="s">
        <v>62</v>
      </c>
      <c r="B412" s="168">
        <f>B40+B50+B60</f>
        <v>451434838.72000003</v>
      </c>
      <c r="C412" s="175" t="s">
        <v>23</v>
      </c>
      <c r="D412" s="175" t="s">
        <v>23</v>
      </c>
      <c r="E412" s="175" t="s">
        <v>23</v>
      </c>
      <c r="F412" s="176" t="s">
        <v>23</v>
      </c>
      <c r="G412" s="175" t="s">
        <v>23</v>
      </c>
      <c r="H412" s="175" t="s">
        <v>23</v>
      </c>
      <c r="I412" s="175" t="s">
        <v>23</v>
      </c>
      <c r="J412" s="175" t="s">
        <v>23</v>
      </c>
      <c r="K412" s="175" t="s">
        <v>23</v>
      </c>
      <c r="L412" s="175" t="s">
        <v>23</v>
      </c>
    </row>
    <row r="413" spans="1:12" s="11" customFormat="1" ht="12.75" customHeight="1">
      <c r="A413" s="75"/>
      <c r="B413" s="65"/>
      <c r="C413" s="65"/>
      <c r="D413" s="65"/>
      <c r="E413" s="65"/>
      <c r="F413" s="10"/>
      <c r="G413" s="10"/>
      <c r="H413" s="10"/>
      <c r="I413" s="10"/>
    </row>
    <row r="414" spans="1:12" s="11" customFormat="1" ht="12.75" customHeight="1">
      <c r="A414" s="29" t="s">
        <v>407</v>
      </c>
      <c r="B414" s="166" t="s">
        <v>475</v>
      </c>
      <c r="C414" s="166" t="s">
        <v>476</v>
      </c>
      <c r="D414" s="166" t="s">
        <v>477</v>
      </c>
      <c r="E414" s="166" t="s">
        <v>478</v>
      </c>
      <c r="F414" s="166" t="s">
        <v>479</v>
      </c>
      <c r="G414" s="166" t="s">
        <v>480</v>
      </c>
      <c r="H414" s="166" t="s">
        <v>481</v>
      </c>
      <c r="I414" s="166" t="s">
        <v>482</v>
      </c>
      <c r="J414" s="166" t="s">
        <v>483</v>
      </c>
      <c r="K414" s="166" t="s">
        <v>484</v>
      </c>
      <c r="L414" s="166" t="s">
        <v>485</v>
      </c>
    </row>
    <row r="415" spans="1:12" s="11" customFormat="1" ht="12.75" customHeight="1">
      <c r="A415" s="29" t="s">
        <v>419</v>
      </c>
      <c r="B415" s="41">
        <v>40882</v>
      </c>
      <c r="C415" s="41">
        <v>40886</v>
      </c>
      <c r="D415" s="41">
        <v>40913</v>
      </c>
      <c r="E415" s="41">
        <v>40912</v>
      </c>
      <c r="F415" s="41">
        <v>40954</v>
      </c>
      <c r="G415" s="41">
        <v>40955</v>
      </c>
      <c r="H415" s="41">
        <v>40989</v>
      </c>
      <c r="I415" s="41">
        <v>40991</v>
      </c>
      <c r="J415" s="41">
        <v>41011</v>
      </c>
      <c r="K415" s="41">
        <v>41012</v>
      </c>
      <c r="L415" s="41">
        <v>41015</v>
      </c>
    </row>
    <row r="416" spans="1:12" s="11" customFormat="1" ht="12.75" customHeight="1">
      <c r="A416" s="29" t="s">
        <v>420</v>
      </c>
      <c r="B416" s="28" t="s">
        <v>421</v>
      </c>
      <c r="C416" s="28" t="s">
        <v>421</v>
      </c>
      <c r="D416" s="28" t="s">
        <v>421</v>
      </c>
      <c r="E416" s="28" t="s">
        <v>421</v>
      </c>
      <c r="F416" s="28" t="s">
        <v>421</v>
      </c>
      <c r="G416" s="28" t="s">
        <v>421</v>
      </c>
      <c r="H416" s="28" t="s">
        <v>421</v>
      </c>
      <c r="I416" s="28" t="s">
        <v>421</v>
      </c>
      <c r="J416" s="28" t="s">
        <v>421</v>
      </c>
      <c r="K416" s="28" t="s">
        <v>421</v>
      </c>
      <c r="L416" s="28" t="s">
        <v>421</v>
      </c>
    </row>
    <row r="417" spans="1:12" s="11" customFormat="1" ht="12.75" customHeight="1">
      <c r="A417" s="29" t="s">
        <v>422</v>
      </c>
      <c r="B417" s="28" t="s">
        <v>421</v>
      </c>
      <c r="C417" s="28" t="s">
        <v>421</v>
      </c>
      <c r="D417" s="28" t="s">
        <v>421</v>
      </c>
      <c r="E417" s="28" t="s">
        <v>421</v>
      </c>
      <c r="F417" s="28" t="s">
        <v>421</v>
      </c>
      <c r="G417" s="28" t="s">
        <v>421</v>
      </c>
      <c r="H417" s="28" t="s">
        <v>421</v>
      </c>
      <c r="I417" s="28" t="s">
        <v>421</v>
      </c>
      <c r="J417" s="28" t="s">
        <v>421</v>
      </c>
      <c r="K417" s="28" t="s">
        <v>421</v>
      </c>
      <c r="L417" s="28" t="s">
        <v>421</v>
      </c>
    </row>
    <row r="418" spans="1:12" s="11" customFormat="1" ht="12.75" customHeight="1">
      <c r="A418" s="29" t="s">
        <v>423</v>
      </c>
      <c r="B418" s="28" t="s">
        <v>424</v>
      </c>
      <c r="C418" s="167" t="s">
        <v>424</v>
      </c>
      <c r="D418" s="28" t="s">
        <v>424</v>
      </c>
      <c r="E418" s="28" t="s">
        <v>424</v>
      </c>
      <c r="F418" s="28" t="s">
        <v>424</v>
      </c>
      <c r="G418" s="28" t="s">
        <v>426</v>
      </c>
      <c r="H418" s="28" t="s">
        <v>424</v>
      </c>
      <c r="I418" s="28" t="s">
        <v>426</v>
      </c>
      <c r="J418" s="167" t="s">
        <v>424</v>
      </c>
      <c r="K418" s="28" t="s">
        <v>424</v>
      </c>
      <c r="L418" s="167" t="s">
        <v>424</v>
      </c>
    </row>
    <row r="419" spans="1:12" s="11" customFormat="1" ht="12.75" customHeight="1">
      <c r="A419" s="29" t="s">
        <v>427</v>
      </c>
      <c r="B419" s="168">
        <v>53000000</v>
      </c>
      <c r="C419" s="168">
        <v>100000000</v>
      </c>
      <c r="D419" s="168">
        <v>30000000</v>
      </c>
      <c r="E419" s="168">
        <v>30000000</v>
      </c>
      <c r="F419" s="168">
        <v>88000000</v>
      </c>
      <c r="G419" s="168">
        <v>750000000</v>
      </c>
      <c r="H419" s="168">
        <v>47000000</v>
      </c>
      <c r="I419" s="168">
        <v>75000000</v>
      </c>
      <c r="J419" s="168">
        <v>127000000</v>
      </c>
      <c r="K419" s="168">
        <v>75000000</v>
      </c>
      <c r="L419" s="168">
        <v>108000000</v>
      </c>
    </row>
    <row r="420" spans="1:12" s="11" customFormat="1" ht="12.75" customHeight="1">
      <c r="A420" s="29" t="s">
        <v>428</v>
      </c>
      <c r="B420" s="168">
        <v>53000000</v>
      </c>
      <c r="C420" s="168">
        <v>100000000</v>
      </c>
      <c r="D420" s="168">
        <v>30000000</v>
      </c>
      <c r="E420" s="168">
        <v>30000000</v>
      </c>
      <c r="F420" s="168">
        <v>88000000</v>
      </c>
      <c r="G420" s="168">
        <v>750000000</v>
      </c>
      <c r="H420" s="168">
        <v>47000000</v>
      </c>
      <c r="I420" s="168">
        <v>75000000</v>
      </c>
      <c r="J420" s="168">
        <v>127000000</v>
      </c>
      <c r="K420" s="168">
        <v>75000000</v>
      </c>
      <c r="L420" s="168">
        <v>108000000</v>
      </c>
    </row>
    <row r="421" spans="1:12" s="11" customFormat="1" ht="12.75" customHeight="1">
      <c r="A421" s="29" t="s">
        <v>429</v>
      </c>
      <c r="B421" s="170">
        <v>1.1664528169835531</v>
      </c>
      <c r="C421" s="170">
        <v>1.1614401858304297</v>
      </c>
      <c r="D421" s="169">
        <v>1.1820330969267139</v>
      </c>
      <c r="E421" s="169">
        <v>1.195457262402869</v>
      </c>
      <c r="F421" s="169">
        <v>1.2026458208057726</v>
      </c>
      <c r="G421" s="169" t="s">
        <v>26</v>
      </c>
      <c r="H421" s="169">
        <v>1.1973180076628351</v>
      </c>
      <c r="I421" s="169" t="s">
        <v>26</v>
      </c>
      <c r="J421" s="170">
        <v>1.2049644535486204</v>
      </c>
      <c r="K421" s="169">
        <v>1.2012012012012012</v>
      </c>
      <c r="L421" s="170">
        <v>1.2012012012012012</v>
      </c>
    </row>
    <row r="422" spans="1:12" s="11" customFormat="1" ht="12.75" customHeight="1">
      <c r="A422" s="29" t="s">
        <v>430</v>
      </c>
      <c r="B422" s="28" t="s">
        <v>432</v>
      </c>
      <c r="C422" s="167" t="s">
        <v>432</v>
      </c>
      <c r="D422" s="167" t="s">
        <v>432</v>
      </c>
      <c r="E422" s="167" t="s">
        <v>432</v>
      </c>
      <c r="F422" s="167" t="s">
        <v>432</v>
      </c>
      <c r="G422" s="167" t="s">
        <v>431</v>
      </c>
      <c r="H422" s="167" t="s">
        <v>432</v>
      </c>
      <c r="I422" s="167" t="s">
        <v>431</v>
      </c>
      <c r="J422" s="167" t="s">
        <v>432</v>
      </c>
      <c r="K422" s="167" t="s">
        <v>432</v>
      </c>
      <c r="L422" s="167" t="s">
        <v>432</v>
      </c>
    </row>
    <row r="423" spans="1:12" s="11" customFormat="1" ht="12.75" customHeight="1">
      <c r="A423" s="29" t="s">
        <v>433</v>
      </c>
      <c r="B423" s="41">
        <v>46377</v>
      </c>
      <c r="C423" s="41">
        <v>46365</v>
      </c>
      <c r="D423" s="41">
        <v>46392</v>
      </c>
      <c r="E423" s="41">
        <v>46391</v>
      </c>
      <c r="F423" s="41">
        <v>48250</v>
      </c>
      <c r="G423" s="41">
        <v>47165</v>
      </c>
      <c r="H423" s="41">
        <v>46458</v>
      </c>
      <c r="I423" s="41">
        <v>46469</v>
      </c>
      <c r="J423" s="41">
        <v>44663</v>
      </c>
      <c r="K423" s="41">
        <v>45029</v>
      </c>
      <c r="L423" s="41">
        <v>47589</v>
      </c>
    </row>
    <row r="424" spans="1:12" s="11" customFormat="1" ht="12.75" customHeight="1">
      <c r="A424" s="29" t="s">
        <v>434</v>
      </c>
      <c r="B424" s="41">
        <v>46377</v>
      </c>
      <c r="C424" s="41">
        <v>46365</v>
      </c>
      <c r="D424" s="41">
        <v>46392</v>
      </c>
      <c r="E424" s="41">
        <v>46391</v>
      </c>
      <c r="F424" s="41">
        <v>48250</v>
      </c>
      <c r="G424" s="41">
        <v>47530</v>
      </c>
      <c r="H424" s="41">
        <v>46458</v>
      </c>
      <c r="I424" s="41">
        <v>46835</v>
      </c>
      <c r="J424" s="41">
        <v>44663</v>
      </c>
      <c r="K424" s="41">
        <v>45029</v>
      </c>
      <c r="L424" s="41">
        <v>47589</v>
      </c>
    </row>
    <row r="425" spans="1:12" s="11" customFormat="1" ht="12.75" customHeight="1">
      <c r="A425" s="29" t="s">
        <v>435</v>
      </c>
      <c r="B425" s="167" t="s">
        <v>26</v>
      </c>
      <c r="C425" s="167" t="s">
        <v>26</v>
      </c>
      <c r="D425" s="167" t="s">
        <v>26</v>
      </c>
      <c r="E425" s="167" t="s">
        <v>26</v>
      </c>
      <c r="F425" s="167" t="s">
        <v>26</v>
      </c>
      <c r="G425" s="167" t="s">
        <v>486</v>
      </c>
      <c r="H425" s="167" t="s">
        <v>26</v>
      </c>
      <c r="I425" s="167" t="s">
        <v>487</v>
      </c>
      <c r="J425" s="28" t="s">
        <v>26</v>
      </c>
      <c r="K425" s="167" t="s">
        <v>26</v>
      </c>
      <c r="L425" s="28" t="s">
        <v>26</v>
      </c>
    </row>
    <row r="426" spans="1:12" s="11" customFormat="1" ht="12.75" customHeight="1">
      <c r="A426" s="29" t="s">
        <v>440</v>
      </c>
      <c r="B426" s="28" t="s">
        <v>26</v>
      </c>
      <c r="C426" s="167" t="s">
        <v>26</v>
      </c>
      <c r="D426" s="167" t="s">
        <v>26</v>
      </c>
      <c r="E426" s="167" t="s">
        <v>26</v>
      </c>
      <c r="F426" s="167" t="s">
        <v>26</v>
      </c>
      <c r="G426" s="167" t="s">
        <v>343</v>
      </c>
      <c r="H426" s="167" t="s">
        <v>26</v>
      </c>
      <c r="I426" s="167" t="s">
        <v>343</v>
      </c>
      <c r="J426" s="167" t="s">
        <v>26</v>
      </c>
      <c r="K426" s="167" t="s">
        <v>26</v>
      </c>
      <c r="L426" s="167" t="s">
        <v>26</v>
      </c>
    </row>
    <row r="427" spans="1:12" s="11" customFormat="1" ht="12.75" customHeight="1">
      <c r="A427" s="29" t="s">
        <v>441</v>
      </c>
      <c r="B427" s="28" t="s">
        <v>442</v>
      </c>
      <c r="C427" s="28" t="s">
        <v>442</v>
      </c>
      <c r="D427" s="28" t="s">
        <v>442</v>
      </c>
      <c r="E427" s="28" t="s">
        <v>442</v>
      </c>
      <c r="F427" s="28" t="s">
        <v>442</v>
      </c>
      <c r="G427" s="28" t="s">
        <v>442</v>
      </c>
      <c r="H427" s="28" t="s">
        <v>442</v>
      </c>
      <c r="I427" s="28" t="s">
        <v>488</v>
      </c>
      <c r="J427" s="28" t="s">
        <v>442</v>
      </c>
      <c r="K427" s="28" t="s">
        <v>442</v>
      </c>
      <c r="L427" s="28" t="s">
        <v>442</v>
      </c>
    </row>
    <row r="428" spans="1:12" s="11" customFormat="1" ht="12.75" customHeight="1">
      <c r="A428" s="29" t="s">
        <v>443</v>
      </c>
      <c r="B428" s="171" t="s">
        <v>489</v>
      </c>
      <c r="C428" s="171" t="s">
        <v>490</v>
      </c>
      <c r="D428" s="171" t="s">
        <v>491</v>
      </c>
      <c r="E428" s="171" t="s">
        <v>492</v>
      </c>
      <c r="F428" s="171" t="s">
        <v>493</v>
      </c>
      <c r="G428" s="171" t="s">
        <v>494</v>
      </c>
      <c r="H428" s="171" t="s">
        <v>495</v>
      </c>
      <c r="I428" s="171" t="s">
        <v>496</v>
      </c>
      <c r="J428" s="171" t="s">
        <v>444</v>
      </c>
      <c r="K428" s="171" t="s">
        <v>497</v>
      </c>
      <c r="L428" s="171" t="s">
        <v>498</v>
      </c>
    </row>
    <row r="429" spans="1:12" s="11" customFormat="1" ht="12.75" customHeight="1">
      <c r="A429" s="29" t="s">
        <v>451</v>
      </c>
      <c r="B429" s="42">
        <v>4.53E-2</v>
      </c>
      <c r="C429" s="42">
        <v>4.5999999999999999E-2</v>
      </c>
      <c r="D429" s="42">
        <v>4.3400000000000001E-2</v>
      </c>
      <c r="E429" s="42">
        <v>4.3400000000000001E-2</v>
      </c>
      <c r="F429" s="42">
        <v>4.3700000000000003E-2</v>
      </c>
      <c r="G429" s="42">
        <v>5.2499999999999998E-2</v>
      </c>
      <c r="H429" s="42">
        <v>0.04</v>
      </c>
      <c r="I429" s="42" t="s">
        <v>499</v>
      </c>
      <c r="J429" s="42">
        <v>3.2899999999999999E-2</v>
      </c>
      <c r="K429" s="42">
        <v>3.4200000000000001E-2</v>
      </c>
      <c r="L429" s="42">
        <v>3.7499999999999999E-2</v>
      </c>
    </row>
    <row r="430" spans="1:12" s="11" customFormat="1" ht="12.75" customHeight="1">
      <c r="A430" s="29" t="s">
        <v>452</v>
      </c>
      <c r="B430" s="172" t="s">
        <v>26</v>
      </c>
      <c r="C430" s="172" t="s">
        <v>26</v>
      </c>
      <c r="D430" s="172" t="s">
        <v>26</v>
      </c>
      <c r="E430" s="172" t="s">
        <v>26</v>
      </c>
      <c r="F430" s="172" t="s">
        <v>26</v>
      </c>
      <c r="G430" s="172" t="s">
        <v>500</v>
      </c>
      <c r="H430" s="172" t="s">
        <v>26</v>
      </c>
      <c r="I430" s="172" t="s">
        <v>501</v>
      </c>
      <c r="J430" s="172" t="s">
        <v>26</v>
      </c>
      <c r="K430" s="172" t="s">
        <v>26</v>
      </c>
      <c r="L430" s="172" t="s">
        <v>26</v>
      </c>
    </row>
    <row r="431" spans="1:12" s="11" customFormat="1" ht="12.75" customHeight="1">
      <c r="A431" s="29" t="s">
        <v>458</v>
      </c>
      <c r="B431" s="28" t="s">
        <v>460</v>
      </c>
      <c r="C431" s="28" t="s">
        <v>460</v>
      </c>
      <c r="D431" s="28" t="s">
        <v>460</v>
      </c>
      <c r="E431" s="28" t="s">
        <v>460</v>
      </c>
      <c r="F431" s="167" t="s">
        <v>460</v>
      </c>
      <c r="G431" s="28" t="s">
        <v>460</v>
      </c>
      <c r="H431" s="28" t="s">
        <v>460</v>
      </c>
      <c r="I431" s="28" t="s">
        <v>26</v>
      </c>
      <c r="J431" s="28" t="s">
        <v>460</v>
      </c>
      <c r="K431" s="28" t="s">
        <v>460</v>
      </c>
      <c r="L431" s="28" t="s">
        <v>460</v>
      </c>
    </row>
    <row r="432" spans="1:12" s="11" customFormat="1" ht="12.75" customHeight="1">
      <c r="A432" s="29" t="s">
        <v>461</v>
      </c>
      <c r="B432" s="28" t="s">
        <v>426</v>
      </c>
      <c r="C432" s="28" t="s">
        <v>426</v>
      </c>
      <c r="D432" s="28" t="s">
        <v>426</v>
      </c>
      <c r="E432" s="28" t="s">
        <v>426</v>
      </c>
      <c r="F432" s="28" t="s">
        <v>426</v>
      </c>
      <c r="G432" s="28" t="s">
        <v>426</v>
      </c>
      <c r="H432" s="28" t="s">
        <v>426</v>
      </c>
      <c r="I432" s="28" t="s">
        <v>26</v>
      </c>
      <c r="J432" s="28" t="s">
        <v>426</v>
      </c>
      <c r="K432" s="28" t="s">
        <v>426</v>
      </c>
      <c r="L432" s="28" t="s">
        <v>426</v>
      </c>
    </row>
    <row r="433" spans="1:12" s="11" customFormat="1" ht="12.75" customHeight="1">
      <c r="A433" s="29" t="s">
        <v>462</v>
      </c>
      <c r="B433" s="168">
        <v>45436900</v>
      </c>
      <c r="C433" s="168">
        <v>86100000</v>
      </c>
      <c r="D433" s="168">
        <v>25380000</v>
      </c>
      <c r="E433" s="168">
        <v>25095000.000000004</v>
      </c>
      <c r="F433" s="168">
        <v>73172000</v>
      </c>
      <c r="G433" s="168">
        <v>750000000</v>
      </c>
      <c r="H433" s="168">
        <v>39254400</v>
      </c>
      <c r="I433" s="168" t="s">
        <v>26</v>
      </c>
      <c r="J433" s="168">
        <v>105397300</v>
      </c>
      <c r="K433" s="168">
        <v>62437500</v>
      </c>
      <c r="L433" s="168">
        <v>89910000</v>
      </c>
    </row>
    <row r="434" spans="1:12" s="11" customFormat="1" ht="12.75" customHeight="1">
      <c r="A434" s="29" t="s">
        <v>463</v>
      </c>
      <c r="B434" s="41">
        <v>46377</v>
      </c>
      <c r="C434" s="41">
        <v>46365</v>
      </c>
      <c r="D434" s="41">
        <v>46392</v>
      </c>
      <c r="E434" s="41">
        <v>46391</v>
      </c>
      <c r="F434" s="41">
        <v>48250</v>
      </c>
      <c r="G434" s="41">
        <v>47530</v>
      </c>
      <c r="H434" s="41">
        <v>46458</v>
      </c>
      <c r="I434" s="41" t="s">
        <v>26</v>
      </c>
      <c r="J434" s="41">
        <v>44663</v>
      </c>
      <c r="K434" s="41">
        <v>45029</v>
      </c>
      <c r="L434" s="41">
        <v>47589</v>
      </c>
    </row>
    <row r="435" spans="1:12" s="11" customFormat="1" ht="12.75" customHeight="1">
      <c r="A435" s="29" t="s">
        <v>58</v>
      </c>
      <c r="B435" s="42">
        <v>4.53E-2</v>
      </c>
      <c r="C435" s="42">
        <v>4.5999999999999999E-2</v>
      </c>
      <c r="D435" s="42">
        <v>4.3400000000000001E-2</v>
      </c>
      <c r="E435" s="42">
        <v>4.3400000000000001E-2</v>
      </c>
      <c r="F435" s="42">
        <v>4.3700000000000003E-2</v>
      </c>
      <c r="G435" s="42">
        <v>5.2499999999999998E-2</v>
      </c>
      <c r="H435" s="42">
        <v>0.04</v>
      </c>
      <c r="I435" s="42" t="s">
        <v>26</v>
      </c>
      <c r="J435" s="42">
        <v>3.2899999999999999E-2</v>
      </c>
      <c r="K435" s="42">
        <v>3.4200000000000001E-2</v>
      </c>
      <c r="L435" s="42">
        <v>3.7499999999999999E-2</v>
      </c>
    </row>
    <row r="436" spans="1:12" s="11" customFormat="1" ht="12.75" customHeight="1">
      <c r="A436" s="29" t="s">
        <v>59</v>
      </c>
      <c r="B436" s="42" t="s">
        <v>502</v>
      </c>
      <c r="C436" s="172" t="s">
        <v>503</v>
      </c>
      <c r="D436" s="172" t="s">
        <v>504</v>
      </c>
      <c r="E436" s="172" t="s">
        <v>505</v>
      </c>
      <c r="F436" s="172" t="s">
        <v>506</v>
      </c>
      <c r="G436" s="172" t="s">
        <v>507</v>
      </c>
      <c r="H436" s="172" t="s">
        <v>508</v>
      </c>
      <c r="I436" s="172" t="s">
        <v>26</v>
      </c>
      <c r="J436" s="172" t="s">
        <v>509</v>
      </c>
      <c r="K436" s="172" t="s">
        <v>510</v>
      </c>
      <c r="L436" s="172" t="s">
        <v>511</v>
      </c>
    </row>
    <row r="437" spans="1:12" s="11" customFormat="1" ht="12.75" customHeight="1">
      <c r="A437" s="29" t="s">
        <v>62</v>
      </c>
      <c r="B437" s="175" t="s">
        <v>23</v>
      </c>
      <c r="C437" s="175" t="s">
        <v>23</v>
      </c>
      <c r="D437" s="175" t="s">
        <v>23</v>
      </c>
      <c r="E437" s="175" t="s">
        <v>23</v>
      </c>
      <c r="F437" s="175" t="s">
        <v>23</v>
      </c>
      <c r="G437" s="175" t="s">
        <v>23</v>
      </c>
      <c r="H437" s="175" t="s">
        <v>23</v>
      </c>
      <c r="I437" s="175" t="s">
        <v>26</v>
      </c>
      <c r="J437" s="175" t="s">
        <v>23</v>
      </c>
      <c r="K437" s="175" t="s">
        <v>23</v>
      </c>
      <c r="L437" s="175" t="s">
        <v>23</v>
      </c>
    </row>
    <row r="438" spans="1:12" s="11" customFormat="1" ht="12.75" customHeight="1">
      <c r="A438" s="75"/>
      <c r="B438" s="65"/>
      <c r="C438" s="65"/>
      <c r="D438" s="65"/>
      <c r="E438" s="65"/>
      <c r="F438" s="65"/>
      <c r="G438" s="10"/>
      <c r="H438" s="10"/>
      <c r="I438" s="10"/>
      <c r="J438" s="10"/>
      <c r="K438" s="10"/>
      <c r="L438" s="10"/>
    </row>
    <row r="439" spans="1:12" s="2" customFormat="1" ht="25.5" customHeight="1">
      <c r="A439" s="256" t="s">
        <v>0</v>
      </c>
      <c r="B439" s="256"/>
      <c r="C439" s="256"/>
      <c r="D439" s="256"/>
      <c r="E439" s="256"/>
      <c r="F439" s="256"/>
      <c r="G439" s="256"/>
      <c r="H439" s="256"/>
      <c r="I439" s="256"/>
      <c r="J439" s="256"/>
      <c r="K439" s="256"/>
      <c r="L439" s="1"/>
    </row>
    <row r="440" spans="1:12" s="2" customFormat="1" ht="25.5" customHeight="1">
      <c r="A440" s="256"/>
      <c r="B440" s="256"/>
      <c r="C440" s="256"/>
      <c r="D440" s="256"/>
      <c r="E440" s="256"/>
      <c r="F440" s="256"/>
      <c r="G440" s="256"/>
      <c r="H440" s="256"/>
      <c r="I440" s="256"/>
      <c r="J440" s="256"/>
      <c r="K440" s="256"/>
      <c r="L440" s="1"/>
    </row>
    <row r="441" spans="1:12" s="2" customFormat="1" ht="25.5" customHeight="1">
      <c r="A441" s="257"/>
      <c r="B441" s="257"/>
      <c r="C441" s="257"/>
      <c r="D441" s="257"/>
      <c r="E441" s="257"/>
      <c r="F441" s="257"/>
      <c r="G441" s="257"/>
      <c r="H441" s="257"/>
      <c r="I441" s="257"/>
      <c r="J441" s="257"/>
      <c r="K441" s="257"/>
      <c r="L441" s="3"/>
    </row>
    <row r="442" spans="1:12" s="11" customFormat="1" ht="12.75" customHeight="1">
      <c r="A442" s="9"/>
      <c r="B442" s="10"/>
      <c r="C442" s="10"/>
      <c r="D442" s="10"/>
      <c r="E442" s="10"/>
      <c r="F442" s="10"/>
      <c r="G442" s="10"/>
      <c r="H442" s="10"/>
      <c r="I442" s="10"/>
      <c r="J442" s="10"/>
      <c r="K442" s="10"/>
      <c r="L442" s="10"/>
    </row>
    <row r="443" spans="1:12" s="11" customFormat="1" ht="12.75" customHeight="1">
      <c r="A443" s="29" t="s">
        <v>407</v>
      </c>
      <c r="B443" s="166" t="s">
        <v>512</v>
      </c>
      <c r="C443" s="166" t="s">
        <v>513</v>
      </c>
      <c r="D443" s="166" t="s">
        <v>514</v>
      </c>
      <c r="E443" s="166" t="s">
        <v>515</v>
      </c>
      <c r="F443" s="166" t="s">
        <v>516</v>
      </c>
      <c r="G443" s="166" t="s">
        <v>517</v>
      </c>
      <c r="H443" s="166" t="s">
        <v>518</v>
      </c>
      <c r="I443" s="166" t="s">
        <v>519</v>
      </c>
      <c r="J443" s="166" t="s">
        <v>520</v>
      </c>
      <c r="K443" s="283" t="s">
        <v>521</v>
      </c>
      <c r="L443" s="284"/>
    </row>
    <row r="444" spans="1:12" s="11" customFormat="1" ht="12.75" customHeight="1">
      <c r="A444" s="29" t="s">
        <v>419</v>
      </c>
      <c r="B444" s="41">
        <v>41017</v>
      </c>
      <c r="C444" s="41">
        <v>41044</v>
      </c>
      <c r="D444" s="41">
        <v>41068</v>
      </c>
      <c r="E444" s="41">
        <v>41068</v>
      </c>
      <c r="F444" s="41">
        <v>41080</v>
      </c>
      <c r="G444" s="41">
        <v>41474</v>
      </c>
      <c r="H444" s="41">
        <v>41507</v>
      </c>
      <c r="I444" s="41">
        <v>41513</v>
      </c>
      <c r="J444" s="41">
        <v>41604</v>
      </c>
      <c r="K444" s="292">
        <v>41900</v>
      </c>
      <c r="L444" s="293"/>
    </row>
    <row r="445" spans="1:12" s="11" customFormat="1" ht="12.75" customHeight="1">
      <c r="A445" s="29" t="s">
        <v>420</v>
      </c>
      <c r="B445" s="28" t="s">
        <v>421</v>
      </c>
      <c r="C445" s="28" t="s">
        <v>421</v>
      </c>
      <c r="D445" s="28" t="s">
        <v>421</v>
      </c>
      <c r="E445" s="28" t="s">
        <v>421</v>
      </c>
      <c r="F445" s="28" t="s">
        <v>421</v>
      </c>
      <c r="G445" s="28" t="s">
        <v>421</v>
      </c>
      <c r="H445" s="28" t="s">
        <v>421</v>
      </c>
      <c r="I445" s="28" t="s">
        <v>421</v>
      </c>
      <c r="J445" s="28" t="s">
        <v>421</v>
      </c>
      <c r="K445" s="290" t="s">
        <v>421</v>
      </c>
      <c r="L445" s="291"/>
    </row>
    <row r="446" spans="1:12" s="11" customFormat="1" ht="12.75" customHeight="1">
      <c r="A446" s="29" t="s">
        <v>422</v>
      </c>
      <c r="B446" s="28" t="s">
        <v>421</v>
      </c>
      <c r="C446" s="28" t="s">
        <v>421</v>
      </c>
      <c r="D446" s="28" t="s">
        <v>421</v>
      </c>
      <c r="E446" s="28" t="s">
        <v>421</v>
      </c>
      <c r="F446" s="28" t="s">
        <v>421</v>
      </c>
      <c r="G446" s="28" t="s">
        <v>421</v>
      </c>
      <c r="H446" s="28" t="s">
        <v>421</v>
      </c>
      <c r="I446" s="28" t="s">
        <v>421</v>
      </c>
      <c r="J446" s="28" t="s">
        <v>421</v>
      </c>
      <c r="K446" s="290" t="s">
        <v>421</v>
      </c>
      <c r="L446" s="291"/>
    </row>
    <row r="447" spans="1:12" s="11" customFormat="1" ht="12.75" customHeight="1">
      <c r="A447" s="29" t="s">
        <v>423</v>
      </c>
      <c r="B447" s="167" t="s">
        <v>424</v>
      </c>
      <c r="C447" s="167" t="s">
        <v>424</v>
      </c>
      <c r="D447" s="28" t="s">
        <v>424</v>
      </c>
      <c r="E447" s="28" t="s">
        <v>424</v>
      </c>
      <c r="F447" s="28" t="s">
        <v>424</v>
      </c>
      <c r="G447" s="28" t="s">
        <v>424</v>
      </c>
      <c r="H447" s="28" t="s">
        <v>424</v>
      </c>
      <c r="I447" s="28" t="s">
        <v>424</v>
      </c>
      <c r="J447" s="28" t="s">
        <v>424</v>
      </c>
      <c r="K447" s="290" t="s">
        <v>424</v>
      </c>
      <c r="L447" s="291"/>
    </row>
    <row r="448" spans="1:12" s="11" customFormat="1" ht="12.75" customHeight="1">
      <c r="A448" s="29" t="s">
        <v>427</v>
      </c>
      <c r="B448" s="168">
        <v>50000000</v>
      </c>
      <c r="C448" s="168">
        <v>45000000</v>
      </c>
      <c r="D448" s="168">
        <v>35000000</v>
      </c>
      <c r="E448" s="168">
        <v>40000000</v>
      </c>
      <c r="F448" s="168">
        <v>76000000</v>
      </c>
      <c r="G448" s="168">
        <v>100000000</v>
      </c>
      <c r="H448" s="168">
        <v>50000000</v>
      </c>
      <c r="I448" s="168">
        <v>50000000</v>
      </c>
      <c r="J448" s="168">
        <v>1000000000</v>
      </c>
      <c r="K448" s="296">
        <v>1000000000</v>
      </c>
      <c r="L448" s="297"/>
    </row>
    <row r="449" spans="1:12" s="11" customFormat="1" ht="12.75" customHeight="1">
      <c r="A449" s="29" t="s">
        <v>428</v>
      </c>
      <c r="B449" s="168">
        <v>50000000</v>
      </c>
      <c r="C449" s="168">
        <v>45000000</v>
      </c>
      <c r="D449" s="168">
        <v>35000000</v>
      </c>
      <c r="E449" s="168">
        <v>40000000</v>
      </c>
      <c r="F449" s="168">
        <v>76000000</v>
      </c>
      <c r="G449" s="168">
        <v>100000000</v>
      </c>
      <c r="H449" s="168">
        <v>50000000</v>
      </c>
      <c r="I449" s="168">
        <v>50000000</v>
      </c>
      <c r="J449" s="168">
        <v>1000000000</v>
      </c>
      <c r="K449" s="296">
        <v>1000000000</v>
      </c>
      <c r="L449" s="297"/>
    </row>
    <row r="450" spans="1:12" s="11" customFormat="1" ht="12.75" customHeight="1">
      <c r="A450" s="29" t="s">
        <v>429</v>
      </c>
      <c r="B450" s="170">
        <v>1.1999040076793857</v>
      </c>
      <c r="C450" s="170">
        <v>1.2448649321548613</v>
      </c>
      <c r="D450" s="169">
        <v>1.2468827930174562</v>
      </c>
      <c r="E450" s="169">
        <v>1.2468827930174562</v>
      </c>
      <c r="F450" s="169">
        <v>1.2362467548522686</v>
      </c>
      <c r="G450" s="169">
        <v>1.1580775910000001</v>
      </c>
      <c r="H450" s="169">
        <v>1.160496692584426</v>
      </c>
      <c r="I450" s="169">
        <v>1.168360789811894</v>
      </c>
      <c r="J450" s="169">
        <v>1.1910000000000001</v>
      </c>
      <c r="K450" s="288">
        <v>1.2569999999999999</v>
      </c>
      <c r="L450" s="289"/>
    </row>
    <row r="451" spans="1:12" s="11" customFormat="1" ht="12.75" customHeight="1">
      <c r="A451" s="29" t="s">
        <v>430</v>
      </c>
      <c r="B451" s="167" t="s">
        <v>432</v>
      </c>
      <c r="C451" s="167" t="s">
        <v>432</v>
      </c>
      <c r="D451" s="167" t="s">
        <v>432</v>
      </c>
      <c r="E451" s="167" t="s">
        <v>432</v>
      </c>
      <c r="F451" s="167" t="s">
        <v>432</v>
      </c>
      <c r="G451" s="167" t="s">
        <v>432</v>
      </c>
      <c r="H451" s="167" t="s">
        <v>431</v>
      </c>
      <c r="I451" s="167" t="s">
        <v>431</v>
      </c>
      <c r="J451" s="167" t="s">
        <v>431</v>
      </c>
      <c r="K451" s="290" t="s">
        <v>431</v>
      </c>
      <c r="L451" s="291"/>
    </row>
    <row r="452" spans="1:12" s="11" customFormat="1" ht="12.75" customHeight="1">
      <c r="A452" s="29" t="s">
        <v>433</v>
      </c>
      <c r="B452" s="41">
        <v>46861</v>
      </c>
      <c r="C452" s="41">
        <v>46522</v>
      </c>
      <c r="D452" s="41">
        <v>46912</v>
      </c>
      <c r="E452" s="41">
        <v>47277</v>
      </c>
      <c r="F452" s="41">
        <v>45463</v>
      </c>
      <c r="G452" s="41">
        <v>45856</v>
      </c>
      <c r="H452" s="41">
        <v>45890</v>
      </c>
      <c r="I452" s="41">
        <v>45896</v>
      </c>
      <c r="J452" s="41">
        <v>44161</v>
      </c>
      <c r="K452" s="292">
        <v>43726</v>
      </c>
      <c r="L452" s="293"/>
    </row>
    <row r="453" spans="1:12" s="11" customFormat="1" ht="12.75" customHeight="1">
      <c r="A453" s="29" t="s">
        <v>434</v>
      </c>
      <c r="B453" s="41">
        <v>46861</v>
      </c>
      <c r="C453" s="41">
        <v>46522</v>
      </c>
      <c r="D453" s="41">
        <v>46912</v>
      </c>
      <c r="E453" s="41">
        <v>47277</v>
      </c>
      <c r="F453" s="41">
        <v>45463</v>
      </c>
      <c r="G453" s="41">
        <v>45856</v>
      </c>
      <c r="H453" s="41">
        <v>46255</v>
      </c>
      <c r="I453" s="41">
        <v>46261</v>
      </c>
      <c r="J453" s="41">
        <v>44526</v>
      </c>
      <c r="K453" s="292">
        <v>44092</v>
      </c>
      <c r="L453" s="293"/>
    </row>
    <row r="454" spans="1:12" s="11" customFormat="1" ht="12.75" customHeight="1">
      <c r="A454" s="29" t="s">
        <v>435</v>
      </c>
      <c r="B454" s="167" t="s">
        <v>26</v>
      </c>
      <c r="C454" s="167" t="s">
        <v>26</v>
      </c>
      <c r="D454" s="167" t="s">
        <v>26</v>
      </c>
      <c r="E454" s="167" t="s">
        <v>26</v>
      </c>
      <c r="F454" s="167" t="s">
        <v>26</v>
      </c>
      <c r="G454" s="167" t="s">
        <v>26</v>
      </c>
      <c r="H454" s="167" t="s">
        <v>522</v>
      </c>
      <c r="I454" s="167" t="s">
        <v>523</v>
      </c>
      <c r="J454" s="167" t="s">
        <v>524</v>
      </c>
      <c r="K454" s="290" t="s">
        <v>525</v>
      </c>
      <c r="L454" s="291"/>
    </row>
    <row r="455" spans="1:12" s="11" customFormat="1" ht="12.75" customHeight="1">
      <c r="A455" s="29" t="s">
        <v>440</v>
      </c>
      <c r="B455" s="167" t="s">
        <v>26</v>
      </c>
      <c r="C455" s="167" t="s">
        <v>26</v>
      </c>
      <c r="D455" s="167" t="s">
        <v>26</v>
      </c>
      <c r="E455" s="167" t="s">
        <v>26</v>
      </c>
      <c r="F455" s="167" t="s">
        <v>26</v>
      </c>
      <c r="G455" s="167" t="s">
        <v>343</v>
      </c>
      <c r="H455" s="167" t="s">
        <v>343</v>
      </c>
      <c r="I455" s="167" t="s">
        <v>343</v>
      </c>
      <c r="J455" s="167" t="s">
        <v>343</v>
      </c>
      <c r="K455" s="294" t="s">
        <v>343</v>
      </c>
      <c r="L455" s="295"/>
    </row>
    <row r="456" spans="1:12" s="11" customFormat="1" ht="12.75" customHeight="1">
      <c r="A456" s="29" t="s">
        <v>441</v>
      </c>
      <c r="B456" s="167" t="s">
        <v>442</v>
      </c>
      <c r="C456" s="167" t="s">
        <v>442</v>
      </c>
      <c r="D456" s="28" t="s">
        <v>442</v>
      </c>
      <c r="E456" s="28" t="s">
        <v>442</v>
      </c>
      <c r="F456" s="28" t="s">
        <v>442</v>
      </c>
      <c r="G456" s="28" t="s">
        <v>442</v>
      </c>
      <c r="H456" s="28" t="s">
        <v>442</v>
      </c>
      <c r="I456" s="28" t="s">
        <v>442</v>
      </c>
      <c r="J456" s="28" t="s">
        <v>442</v>
      </c>
      <c r="K456" s="290" t="s">
        <v>442</v>
      </c>
      <c r="L456" s="291"/>
    </row>
    <row r="457" spans="1:12" s="11" customFormat="1" ht="12.75" customHeight="1">
      <c r="A457" s="29" t="s">
        <v>443</v>
      </c>
      <c r="B457" s="171" t="s">
        <v>526</v>
      </c>
      <c r="C457" s="171" t="s">
        <v>527</v>
      </c>
      <c r="D457" s="171" t="s">
        <v>528</v>
      </c>
      <c r="E457" s="171" t="s">
        <v>528</v>
      </c>
      <c r="F457" s="171" t="s">
        <v>529</v>
      </c>
      <c r="G457" s="171" t="s">
        <v>530</v>
      </c>
      <c r="H457" s="171" t="s">
        <v>531</v>
      </c>
      <c r="I457" s="171" t="s">
        <v>532</v>
      </c>
      <c r="J457" s="171" t="s">
        <v>533</v>
      </c>
      <c r="K457" s="313" t="s">
        <v>534</v>
      </c>
      <c r="L457" s="314"/>
    </row>
    <row r="458" spans="1:12" s="11" customFormat="1" ht="12.75" customHeight="1">
      <c r="A458" s="29" t="s">
        <v>451</v>
      </c>
      <c r="B458" s="172">
        <v>3.7499999999999999E-2</v>
      </c>
      <c r="C458" s="172">
        <v>3.5000000000000003E-2</v>
      </c>
      <c r="D458" s="42">
        <v>3.3399999999999999E-2</v>
      </c>
      <c r="E458" s="42">
        <v>3.3625000000000002E-2</v>
      </c>
      <c r="F458" s="42">
        <v>2.9499999999999998E-2</v>
      </c>
      <c r="G458" s="42">
        <v>2.333E-2</v>
      </c>
      <c r="H458" s="42">
        <v>2.5000000000000001E-2</v>
      </c>
      <c r="I458" s="44">
        <v>1.52E-2</v>
      </c>
      <c r="J458" s="44">
        <v>1.6250000000000001E-2</v>
      </c>
      <c r="K458" s="315">
        <v>3.7499999999999999E-3</v>
      </c>
      <c r="L458" s="316"/>
    </row>
    <row r="459" spans="1:12" s="11" customFormat="1" ht="12.75" customHeight="1">
      <c r="A459" s="29" t="s">
        <v>452</v>
      </c>
      <c r="B459" s="172" t="s">
        <v>26</v>
      </c>
      <c r="C459" s="172" t="s">
        <v>26</v>
      </c>
      <c r="D459" s="172" t="s">
        <v>26</v>
      </c>
      <c r="E459" s="172" t="s">
        <v>26</v>
      </c>
      <c r="F459" s="172" t="s">
        <v>26</v>
      </c>
      <c r="G459" s="172" t="s">
        <v>26</v>
      </c>
      <c r="H459" s="172" t="s">
        <v>26</v>
      </c>
      <c r="I459" s="172" t="s">
        <v>26</v>
      </c>
      <c r="J459" s="42" t="s">
        <v>535</v>
      </c>
      <c r="K459" s="315" t="s">
        <v>536</v>
      </c>
      <c r="L459" s="317"/>
    </row>
    <row r="460" spans="1:12" s="11" customFormat="1" ht="12.75" customHeight="1">
      <c r="A460" s="29" t="s">
        <v>458</v>
      </c>
      <c r="B460" s="167" t="s">
        <v>460</v>
      </c>
      <c r="C460" s="167" t="s">
        <v>460</v>
      </c>
      <c r="D460" s="28" t="s">
        <v>460</v>
      </c>
      <c r="E460" s="28" t="s">
        <v>460</v>
      </c>
      <c r="F460" s="28" t="s">
        <v>460</v>
      </c>
      <c r="G460" s="28" t="s">
        <v>460</v>
      </c>
      <c r="H460" s="28" t="s">
        <v>460</v>
      </c>
      <c r="I460" s="28" t="s">
        <v>460</v>
      </c>
      <c r="J460" s="28" t="s">
        <v>460</v>
      </c>
      <c r="K460" s="28" t="s">
        <v>460</v>
      </c>
      <c r="L460" s="28" t="s">
        <v>537</v>
      </c>
    </row>
    <row r="461" spans="1:12" s="11" customFormat="1" ht="12.75" customHeight="1">
      <c r="A461" s="29" t="s">
        <v>461</v>
      </c>
      <c r="B461" s="167" t="s">
        <v>426</v>
      </c>
      <c r="C461" s="167" t="s">
        <v>426</v>
      </c>
      <c r="D461" s="28" t="s">
        <v>426</v>
      </c>
      <c r="E461" s="28" t="s">
        <v>426</v>
      </c>
      <c r="F461" s="28" t="s">
        <v>426</v>
      </c>
      <c r="G461" s="28" t="s">
        <v>426</v>
      </c>
      <c r="H461" s="28" t="s">
        <v>426</v>
      </c>
      <c r="I461" s="28" t="s">
        <v>426</v>
      </c>
      <c r="J461" s="28" t="s">
        <v>426</v>
      </c>
      <c r="K461" s="28" t="s">
        <v>426</v>
      </c>
      <c r="L461" s="28" t="s">
        <v>426</v>
      </c>
    </row>
    <row r="462" spans="1:12" s="11" customFormat="1" ht="12.75" customHeight="1">
      <c r="A462" s="29" t="s">
        <v>462</v>
      </c>
      <c r="B462" s="173">
        <v>41670000</v>
      </c>
      <c r="C462" s="173">
        <v>36148500</v>
      </c>
      <c r="D462" s="168">
        <v>28070000.000000004</v>
      </c>
      <c r="E462" s="168">
        <v>32080000.000000004</v>
      </c>
      <c r="F462" s="168">
        <v>61476399.999999993</v>
      </c>
      <c r="G462" s="168">
        <v>86350000.014809012</v>
      </c>
      <c r="H462" s="168">
        <v>43085000.000000007</v>
      </c>
      <c r="I462" s="168">
        <v>42795000</v>
      </c>
      <c r="J462" s="168">
        <v>839600000</v>
      </c>
      <c r="K462" s="168">
        <v>397772474</v>
      </c>
      <c r="L462" s="168">
        <v>397772474</v>
      </c>
    </row>
    <row r="463" spans="1:12" s="11" customFormat="1" ht="12.75" customHeight="1">
      <c r="A463" s="29" t="s">
        <v>463</v>
      </c>
      <c r="B463" s="174">
        <v>46861</v>
      </c>
      <c r="C463" s="174">
        <v>46522</v>
      </c>
      <c r="D463" s="41">
        <v>46912</v>
      </c>
      <c r="E463" s="41">
        <v>47277</v>
      </c>
      <c r="F463" s="41">
        <v>45463</v>
      </c>
      <c r="G463" s="41">
        <v>45856</v>
      </c>
      <c r="H463" s="41">
        <v>45890</v>
      </c>
      <c r="I463" s="41">
        <v>45896</v>
      </c>
      <c r="J463" s="41">
        <v>44161</v>
      </c>
      <c r="K463" s="41">
        <v>43726</v>
      </c>
      <c r="L463" s="41">
        <v>43726</v>
      </c>
    </row>
    <row r="464" spans="1:12" s="11" customFormat="1" ht="12.75" customHeight="1">
      <c r="A464" s="29" t="s">
        <v>58</v>
      </c>
      <c r="B464" s="172">
        <v>3.7499999999999999E-2</v>
      </c>
      <c r="C464" s="172">
        <v>3.5000000000000003E-2</v>
      </c>
      <c r="D464" s="42">
        <v>3.3399999999999999E-2</v>
      </c>
      <c r="E464" s="42">
        <v>3.3625000000000002E-2</v>
      </c>
      <c r="F464" s="42">
        <v>2.9499999999999998E-2</v>
      </c>
      <c r="G464" s="42">
        <v>2.333E-2</v>
      </c>
      <c r="H464" s="42">
        <v>2.5000000000000001E-2</v>
      </c>
      <c r="I464" s="44">
        <v>1.52E-2</v>
      </c>
      <c r="J464" s="44">
        <v>1.6250000000000001E-2</v>
      </c>
      <c r="K464" s="42">
        <v>3.7499999999999999E-3</v>
      </c>
      <c r="L464" s="42">
        <v>3.7499999999999999E-3</v>
      </c>
    </row>
    <row r="465" spans="1:12" s="11" customFormat="1" ht="12.75" customHeight="1">
      <c r="A465" s="29" t="s">
        <v>59</v>
      </c>
      <c r="B465" s="172" t="s">
        <v>538</v>
      </c>
      <c r="C465" s="172" t="s">
        <v>539</v>
      </c>
      <c r="D465" s="172" t="s">
        <v>540</v>
      </c>
      <c r="E465" s="172" t="s">
        <v>540</v>
      </c>
      <c r="F465" s="172" t="s">
        <v>541</v>
      </c>
      <c r="G465" s="172" t="s">
        <v>542</v>
      </c>
      <c r="H465" s="172" t="s">
        <v>543</v>
      </c>
      <c r="I465" s="172" t="s">
        <v>542</v>
      </c>
      <c r="J465" s="172" t="s">
        <v>544</v>
      </c>
      <c r="K465" s="42" t="s">
        <v>545</v>
      </c>
      <c r="L465" s="42" t="s">
        <v>546</v>
      </c>
    </row>
    <row r="466" spans="1:12" s="11" customFormat="1" ht="12.75" customHeight="1">
      <c r="A466" s="29" t="s">
        <v>62</v>
      </c>
      <c r="B466" s="176" t="s">
        <v>23</v>
      </c>
      <c r="C466" s="176" t="s">
        <v>23</v>
      </c>
      <c r="D466" s="175" t="s">
        <v>23</v>
      </c>
      <c r="E466" s="175" t="s">
        <v>23</v>
      </c>
      <c r="F466" s="175" t="s">
        <v>23</v>
      </c>
      <c r="G466" s="175" t="s">
        <v>23</v>
      </c>
      <c r="H466" s="175" t="s">
        <v>23</v>
      </c>
      <c r="I466" s="175" t="s">
        <v>23</v>
      </c>
      <c r="J466" s="175" t="s">
        <v>23</v>
      </c>
      <c r="K466" s="175" t="s">
        <v>23</v>
      </c>
      <c r="L466" s="175" t="s">
        <v>23</v>
      </c>
    </row>
    <row r="467" spans="1:12" s="11" customFormat="1" ht="12.75" customHeight="1">
      <c r="A467" s="75"/>
      <c r="B467" s="65"/>
      <c r="C467" s="65"/>
      <c r="D467" s="65"/>
      <c r="E467" s="65"/>
      <c r="F467" s="65"/>
      <c r="G467" s="10"/>
      <c r="H467" s="10"/>
      <c r="I467" s="10"/>
      <c r="J467" s="10"/>
      <c r="K467" s="10"/>
      <c r="L467" s="10"/>
    </row>
    <row r="468" spans="1:12" s="11" customFormat="1" ht="12.75" customHeight="1">
      <c r="A468" s="29" t="s">
        <v>407</v>
      </c>
      <c r="B468" s="177" t="s">
        <v>547</v>
      </c>
      <c r="C468" s="177" t="s">
        <v>548</v>
      </c>
      <c r="D468" s="166" t="s">
        <v>549</v>
      </c>
      <c r="E468" s="166" t="s">
        <v>550</v>
      </c>
      <c r="F468" s="166" t="s">
        <v>551</v>
      </c>
      <c r="G468" s="166" t="s">
        <v>552</v>
      </c>
      <c r="H468" s="166" t="s">
        <v>553</v>
      </c>
      <c r="I468" s="166" t="s">
        <v>554</v>
      </c>
      <c r="J468" s="166" t="s">
        <v>555</v>
      </c>
      <c r="K468" s="166" t="s">
        <v>556</v>
      </c>
      <c r="L468" s="166" t="s">
        <v>557</v>
      </c>
    </row>
    <row r="469" spans="1:12" s="11" customFormat="1" ht="12.75" customHeight="1">
      <c r="A469" s="29" t="s">
        <v>419</v>
      </c>
      <c r="B469" s="178">
        <v>42556</v>
      </c>
      <c r="C469" s="178">
        <v>41900</v>
      </c>
      <c r="D469" s="41">
        <v>42115</v>
      </c>
      <c r="E469" s="41">
        <v>42409</v>
      </c>
      <c r="F469" s="41">
        <v>42559</v>
      </c>
      <c r="G469" s="41">
        <v>42860</v>
      </c>
      <c r="H469" s="41">
        <v>42979</v>
      </c>
      <c r="I469" s="41">
        <v>42998</v>
      </c>
      <c r="J469" s="41">
        <v>43005</v>
      </c>
      <c r="K469" s="41">
        <v>43021</v>
      </c>
      <c r="L469" s="41">
        <v>43055</v>
      </c>
    </row>
    <row r="470" spans="1:12" s="11" customFormat="1" ht="12.75" customHeight="1">
      <c r="A470" s="29" t="s">
        <v>420</v>
      </c>
      <c r="B470" s="179" t="s">
        <v>421</v>
      </c>
      <c r="C470" s="179" t="s">
        <v>421</v>
      </c>
      <c r="D470" s="28" t="s">
        <v>421</v>
      </c>
      <c r="E470" s="28" t="s">
        <v>421</v>
      </c>
      <c r="F470" s="28" t="s">
        <v>421</v>
      </c>
      <c r="G470" s="28" t="s">
        <v>421</v>
      </c>
      <c r="H470" s="28" t="s">
        <v>421</v>
      </c>
      <c r="I470" s="28" t="s">
        <v>421</v>
      </c>
      <c r="J470" s="28" t="s">
        <v>421</v>
      </c>
      <c r="K470" s="28" t="s">
        <v>421</v>
      </c>
      <c r="L470" s="28" t="s">
        <v>421</v>
      </c>
    </row>
    <row r="471" spans="1:12" s="11" customFormat="1" ht="12.75" customHeight="1">
      <c r="A471" s="29" t="s">
        <v>422</v>
      </c>
      <c r="B471" s="179" t="s">
        <v>421</v>
      </c>
      <c r="C471" s="179" t="s">
        <v>421</v>
      </c>
      <c r="D471" s="28" t="s">
        <v>421</v>
      </c>
      <c r="E471" s="28" t="s">
        <v>421</v>
      </c>
      <c r="F471" s="28" t="s">
        <v>421</v>
      </c>
      <c r="G471" s="28" t="s">
        <v>421</v>
      </c>
      <c r="H471" s="28" t="s">
        <v>421</v>
      </c>
      <c r="I471" s="28" t="s">
        <v>421</v>
      </c>
      <c r="J471" s="28" t="s">
        <v>421</v>
      </c>
      <c r="K471" s="28" t="s">
        <v>421</v>
      </c>
      <c r="L471" s="28" t="s">
        <v>421</v>
      </c>
    </row>
    <row r="472" spans="1:12" s="11" customFormat="1" ht="12.75" customHeight="1">
      <c r="A472" s="29" t="s">
        <v>423</v>
      </c>
      <c r="B472" s="179" t="s">
        <v>424</v>
      </c>
      <c r="C472" s="28" t="s">
        <v>424</v>
      </c>
      <c r="D472" s="28" t="s">
        <v>424</v>
      </c>
      <c r="E472" s="28" t="s">
        <v>424</v>
      </c>
      <c r="F472" s="28" t="s">
        <v>426</v>
      </c>
      <c r="G472" s="28" t="s">
        <v>426</v>
      </c>
      <c r="H472" s="167" t="s">
        <v>426</v>
      </c>
      <c r="I472" s="28" t="s">
        <v>426</v>
      </c>
      <c r="J472" s="28" t="s">
        <v>426</v>
      </c>
      <c r="K472" s="28" t="s">
        <v>426</v>
      </c>
      <c r="L472" s="28" t="s">
        <v>426</v>
      </c>
    </row>
    <row r="473" spans="1:12" s="11" customFormat="1" ht="12.75" customHeight="1">
      <c r="A473" s="29" t="s">
        <v>427</v>
      </c>
      <c r="B473" s="180">
        <v>100000000</v>
      </c>
      <c r="C473" s="168">
        <v>500000000</v>
      </c>
      <c r="D473" s="168">
        <v>1000000000</v>
      </c>
      <c r="E473" s="168">
        <v>1000000000</v>
      </c>
      <c r="F473" s="168">
        <v>500000000</v>
      </c>
      <c r="G473" s="168">
        <v>1000000000</v>
      </c>
      <c r="H473" s="168">
        <v>375000000</v>
      </c>
      <c r="I473" s="168">
        <v>125000000</v>
      </c>
      <c r="J473" s="168">
        <v>100000000</v>
      </c>
      <c r="K473" s="168">
        <v>150000000</v>
      </c>
      <c r="L473" s="168">
        <v>500000000</v>
      </c>
    </row>
    <row r="474" spans="1:12" s="11" customFormat="1" ht="12.75" customHeight="1">
      <c r="A474" s="29" t="s">
        <v>428</v>
      </c>
      <c r="B474" s="180">
        <v>100000000</v>
      </c>
      <c r="C474" s="168">
        <v>500000000</v>
      </c>
      <c r="D474" s="168">
        <v>1000000000</v>
      </c>
      <c r="E474" s="168">
        <v>1000000000</v>
      </c>
      <c r="F474" s="168">
        <v>500000000</v>
      </c>
      <c r="G474" s="168">
        <v>1000000000</v>
      </c>
      <c r="H474" s="168">
        <v>375000000</v>
      </c>
      <c r="I474" s="168">
        <v>125000000</v>
      </c>
      <c r="J474" s="168">
        <v>100000000</v>
      </c>
      <c r="K474" s="168">
        <v>150000000</v>
      </c>
      <c r="L474" s="168">
        <v>500000000</v>
      </c>
    </row>
    <row r="475" spans="1:12" s="11" customFormat="1" ht="12.75" customHeight="1">
      <c r="A475" s="29" t="s">
        <v>429</v>
      </c>
      <c r="B475" s="181">
        <v>1.2048000000000001</v>
      </c>
      <c r="C475" s="181">
        <v>1.2569999999999999</v>
      </c>
      <c r="D475" s="169">
        <v>1.3858093126385809</v>
      </c>
      <c r="E475" s="169">
        <v>1.3126804935678655</v>
      </c>
      <c r="F475" s="169" t="s">
        <v>26</v>
      </c>
      <c r="G475" s="169" t="s">
        <v>26</v>
      </c>
      <c r="H475" s="170" t="s">
        <v>26</v>
      </c>
      <c r="I475" s="169" t="s">
        <v>26</v>
      </c>
      <c r="J475" s="169" t="s">
        <v>26</v>
      </c>
      <c r="K475" s="169" t="s">
        <v>26</v>
      </c>
      <c r="L475" s="169" t="s">
        <v>26</v>
      </c>
    </row>
    <row r="476" spans="1:12" s="11" customFormat="1" ht="12.75" customHeight="1">
      <c r="A476" s="29" t="s">
        <v>430</v>
      </c>
      <c r="B476" s="179" t="s">
        <v>431</v>
      </c>
      <c r="C476" s="179" t="s">
        <v>431</v>
      </c>
      <c r="D476" s="167" t="s">
        <v>431</v>
      </c>
      <c r="E476" s="167" t="s">
        <v>431</v>
      </c>
      <c r="F476" s="167" t="s">
        <v>431</v>
      </c>
      <c r="G476" s="167" t="s">
        <v>431</v>
      </c>
      <c r="H476" s="28" t="s">
        <v>431</v>
      </c>
      <c r="I476" s="167" t="s">
        <v>431</v>
      </c>
      <c r="J476" s="167" t="s">
        <v>431</v>
      </c>
      <c r="K476" s="167" t="s">
        <v>431</v>
      </c>
      <c r="L476" s="167" t="s">
        <v>431</v>
      </c>
    </row>
    <row r="477" spans="1:12" s="11" customFormat="1" ht="12.75" customHeight="1">
      <c r="A477" s="29" t="s">
        <v>433</v>
      </c>
      <c r="B477" s="178">
        <v>43726</v>
      </c>
      <c r="C477" s="178">
        <v>45553</v>
      </c>
      <c r="D477" s="41">
        <v>44672</v>
      </c>
      <c r="E477" s="41">
        <v>44417</v>
      </c>
      <c r="F477" s="41">
        <v>43654</v>
      </c>
      <c r="G477" s="41">
        <v>43956</v>
      </c>
      <c r="H477" s="41">
        <v>43956</v>
      </c>
      <c r="I477" s="41">
        <v>43956</v>
      </c>
      <c r="J477" s="41">
        <v>43956</v>
      </c>
      <c r="K477" s="41">
        <v>43956</v>
      </c>
      <c r="L477" s="41">
        <v>44881</v>
      </c>
    </row>
    <row r="478" spans="1:12" s="11" customFormat="1" ht="12.75" customHeight="1">
      <c r="A478" s="29" t="s">
        <v>434</v>
      </c>
      <c r="B478" s="178">
        <v>44092</v>
      </c>
      <c r="C478" s="178">
        <v>45918</v>
      </c>
      <c r="D478" s="41">
        <v>45037</v>
      </c>
      <c r="E478" s="41">
        <v>44782</v>
      </c>
      <c r="F478" s="41">
        <v>44020</v>
      </c>
      <c r="G478" s="41">
        <v>44321</v>
      </c>
      <c r="H478" s="41">
        <v>44321</v>
      </c>
      <c r="I478" s="41">
        <v>44321</v>
      </c>
      <c r="J478" s="41">
        <v>44321</v>
      </c>
      <c r="K478" s="41">
        <v>44321</v>
      </c>
      <c r="L478" s="41">
        <v>45246</v>
      </c>
    </row>
    <row r="479" spans="1:12" s="11" customFormat="1" ht="12.75" customHeight="1">
      <c r="A479" s="29" t="s">
        <v>435</v>
      </c>
      <c r="B479" s="179" t="s">
        <v>525</v>
      </c>
      <c r="C479" s="179" t="s">
        <v>558</v>
      </c>
      <c r="D479" s="169" t="s">
        <v>559</v>
      </c>
      <c r="E479" s="169" t="s">
        <v>560</v>
      </c>
      <c r="F479" s="169" t="s">
        <v>561</v>
      </c>
      <c r="G479" s="169" t="s">
        <v>562</v>
      </c>
      <c r="H479" s="167" t="s">
        <v>562</v>
      </c>
      <c r="I479" s="28" t="s">
        <v>562</v>
      </c>
      <c r="J479" s="28" t="s">
        <v>562</v>
      </c>
      <c r="K479" s="28" t="s">
        <v>562</v>
      </c>
      <c r="L479" s="28" t="s">
        <v>563</v>
      </c>
    </row>
    <row r="480" spans="1:12" s="11" customFormat="1" ht="12.75" customHeight="1">
      <c r="A480" s="29" t="s">
        <v>440</v>
      </c>
      <c r="B480" s="167" t="s">
        <v>343</v>
      </c>
      <c r="C480" s="28" t="s">
        <v>343</v>
      </c>
      <c r="D480" s="167" t="s">
        <v>343</v>
      </c>
      <c r="E480" s="167" t="s">
        <v>343</v>
      </c>
      <c r="F480" s="167" t="s">
        <v>343</v>
      </c>
      <c r="G480" s="167" t="s">
        <v>343</v>
      </c>
      <c r="H480" s="28" t="s">
        <v>343</v>
      </c>
      <c r="I480" s="167" t="s">
        <v>343</v>
      </c>
      <c r="J480" s="167" t="s">
        <v>343</v>
      </c>
      <c r="K480" s="167" t="s">
        <v>343</v>
      </c>
      <c r="L480" s="167" t="s">
        <v>343</v>
      </c>
    </row>
    <row r="481" spans="1:12" s="11" customFormat="1" ht="12.75" customHeight="1">
      <c r="A481" s="29" t="s">
        <v>441</v>
      </c>
      <c r="B481" s="179" t="s">
        <v>442</v>
      </c>
      <c r="C481" s="179" t="s">
        <v>442</v>
      </c>
      <c r="D481" s="28" t="s">
        <v>442</v>
      </c>
      <c r="E481" s="28" t="s">
        <v>442</v>
      </c>
      <c r="F481" s="28" t="s">
        <v>488</v>
      </c>
      <c r="G481" s="28" t="s">
        <v>488</v>
      </c>
      <c r="H481" s="28" t="s">
        <v>488</v>
      </c>
      <c r="I481" s="28" t="s">
        <v>488</v>
      </c>
      <c r="J481" s="28" t="s">
        <v>488</v>
      </c>
      <c r="K481" s="28" t="s">
        <v>488</v>
      </c>
      <c r="L481" s="28" t="s">
        <v>488</v>
      </c>
    </row>
    <row r="482" spans="1:12" s="11" customFormat="1" ht="12.75" customHeight="1">
      <c r="A482" s="29" t="s">
        <v>443</v>
      </c>
      <c r="B482" s="182" t="s">
        <v>534</v>
      </c>
      <c r="C482" s="182" t="s">
        <v>534</v>
      </c>
      <c r="D482" s="183" t="s">
        <v>564</v>
      </c>
      <c r="E482" s="183" t="s">
        <v>565</v>
      </c>
      <c r="F482" s="183" t="s">
        <v>566</v>
      </c>
      <c r="G482" s="183" t="s">
        <v>567</v>
      </c>
      <c r="H482" s="183" t="s">
        <v>567</v>
      </c>
      <c r="I482" s="183" t="s">
        <v>567</v>
      </c>
      <c r="J482" s="183" t="s">
        <v>567</v>
      </c>
      <c r="K482" s="183" t="s">
        <v>567</v>
      </c>
      <c r="L482" s="183" t="s">
        <v>568</v>
      </c>
    </row>
    <row r="483" spans="1:12" s="11" customFormat="1" ht="12.75" customHeight="1">
      <c r="A483" s="29" t="s">
        <v>451</v>
      </c>
      <c r="B483" s="184">
        <v>3.7499999999999999E-3</v>
      </c>
      <c r="C483" s="184">
        <v>1.2500000000000001E-2</v>
      </c>
      <c r="D483" s="42">
        <v>2.5000000000000001E-3</v>
      </c>
      <c r="E483" s="42">
        <v>2.5000000000000001E-3</v>
      </c>
      <c r="F483" s="42" t="s">
        <v>569</v>
      </c>
      <c r="G483" s="42" t="s">
        <v>570</v>
      </c>
      <c r="H483" s="42" t="s">
        <v>570</v>
      </c>
      <c r="I483" s="42" t="s">
        <v>570</v>
      </c>
      <c r="J483" s="42" t="s">
        <v>570</v>
      </c>
      <c r="K483" s="42" t="s">
        <v>570</v>
      </c>
      <c r="L483" s="42" t="s">
        <v>571</v>
      </c>
    </row>
    <row r="484" spans="1:12" s="11" customFormat="1" ht="12.75" customHeight="1">
      <c r="A484" s="29" t="s">
        <v>452</v>
      </c>
      <c r="B484" s="184" t="s">
        <v>536</v>
      </c>
      <c r="C484" s="184" t="s">
        <v>572</v>
      </c>
      <c r="D484" s="28" t="s">
        <v>573</v>
      </c>
      <c r="E484" s="28" t="s">
        <v>574</v>
      </c>
      <c r="F484" s="28" t="s">
        <v>575</v>
      </c>
      <c r="G484" s="28" t="s">
        <v>576</v>
      </c>
      <c r="H484" s="172" t="s">
        <v>576</v>
      </c>
      <c r="I484" s="42" t="s">
        <v>576</v>
      </c>
      <c r="J484" s="42" t="s">
        <v>576</v>
      </c>
      <c r="K484" s="42" t="s">
        <v>576</v>
      </c>
      <c r="L484" s="42" t="s">
        <v>577</v>
      </c>
    </row>
    <row r="485" spans="1:12" s="11" customFormat="1" ht="12.75" customHeight="1">
      <c r="A485" s="29" t="s">
        <v>458</v>
      </c>
      <c r="B485" s="28" t="s">
        <v>460</v>
      </c>
      <c r="C485" s="28" t="s">
        <v>537</v>
      </c>
      <c r="D485" s="28" t="s">
        <v>70</v>
      </c>
      <c r="E485" s="28" t="s">
        <v>460</v>
      </c>
      <c r="F485" s="28" t="s">
        <v>26</v>
      </c>
      <c r="G485" s="28" t="s">
        <v>26</v>
      </c>
      <c r="H485" s="28" t="s">
        <v>26</v>
      </c>
      <c r="I485" s="28" t="s">
        <v>26</v>
      </c>
      <c r="J485" s="28" t="s">
        <v>26</v>
      </c>
      <c r="K485" s="28" t="s">
        <v>26</v>
      </c>
      <c r="L485" s="28" t="s">
        <v>26</v>
      </c>
    </row>
    <row r="486" spans="1:12" s="11" customFormat="1" ht="12.75" customHeight="1">
      <c r="A486" s="29" t="s">
        <v>461</v>
      </c>
      <c r="B486" s="28" t="s">
        <v>426</v>
      </c>
      <c r="C486" s="28" t="s">
        <v>426</v>
      </c>
      <c r="D486" s="28" t="s">
        <v>426</v>
      </c>
      <c r="E486" s="28" t="s">
        <v>426</v>
      </c>
      <c r="F486" s="28" t="s">
        <v>26</v>
      </c>
      <c r="G486" s="28" t="s">
        <v>26</v>
      </c>
      <c r="H486" s="28" t="s">
        <v>26</v>
      </c>
      <c r="I486" s="28" t="s">
        <v>26</v>
      </c>
      <c r="J486" s="28" t="s">
        <v>26</v>
      </c>
      <c r="K486" s="28" t="s">
        <v>26</v>
      </c>
      <c r="L486" s="28" t="s">
        <v>26</v>
      </c>
    </row>
    <row r="487" spans="1:12" s="11" customFormat="1" ht="12.75" customHeight="1">
      <c r="A487" s="29" t="s">
        <v>462</v>
      </c>
      <c r="B487" s="173">
        <v>83000000</v>
      </c>
      <c r="C487" s="168">
        <v>397772474</v>
      </c>
      <c r="D487" s="168">
        <v>721600000</v>
      </c>
      <c r="E487" s="168">
        <v>761800000</v>
      </c>
      <c r="F487" s="168" t="s">
        <v>26</v>
      </c>
      <c r="G487" s="168" t="s">
        <v>26</v>
      </c>
      <c r="H487" s="168" t="s">
        <v>26</v>
      </c>
      <c r="I487" s="168" t="s">
        <v>26</v>
      </c>
      <c r="J487" s="168" t="s">
        <v>26</v>
      </c>
      <c r="K487" s="168" t="s">
        <v>26</v>
      </c>
      <c r="L487" s="168" t="s">
        <v>26</v>
      </c>
    </row>
    <row r="488" spans="1:12" s="11" customFormat="1" ht="12.75" customHeight="1">
      <c r="A488" s="29" t="s">
        <v>463</v>
      </c>
      <c r="B488" s="41">
        <v>43726</v>
      </c>
      <c r="C488" s="178">
        <v>45553</v>
      </c>
      <c r="D488" s="41">
        <v>44672</v>
      </c>
      <c r="E488" s="41">
        <v>44417</v>
      </c>
      <c r="F488" s="41" t="s">
        <v>26</v>
      </c>
      <c r="G488" s="41" t="s">
        <v>26</v>
      </c>
      <c r="H488" s="41" t="s">
        <v>26</v>
      </c>
      <c r="I488" s="41" t="s">
        <v>26</v>
      </c>
      <c r="J488" s="41" t="s">
        <v>26</v>
      </c>
      <c r="K488" s="41" t="s">
        <v>26</v>
      </c>
      <c r="L488" s="41" t="s">
        <v>26</v>
      </c>
    </row>
    <row r="489" spans="1:12" s="11" customFormat="1" ht="12.75" customHeight="1">
      <c r="A489" s="29" t="s">
        <v>58</v>
      </c>
      <c r="B489" s="42">
        <v>3.7499999999999999E-3</v>
      </c>
      <c r="C489" s="184">
        <v>1.2500000000000001E-2</v>
      </c>
      <c r="D489" s="42">
        <v>2.5000000000000001E-3</v>
      </c>
      <c r="E489" s="42">
        <v>2.5000000000000001E-3</v>
      </c>
      <c r="F489" s="42" t="s">
        <v>26</v>
      </c>
      <c r="G489" s="42" t="s">
        <v>26</v>
      </c>
      <c r="H489" s="42" t="s">
        <v>26</v>
      </c>
      <c r="I489" s="42" t="s">
        <v>26</v>
      </c>
      <c r="J489" s="42" t="s">
        <v>26</v>
      </c>
      <c r="K489" s="42" t="s">
        <v>26</v>
      </c>
      <c r="L489" s="42" t="s">
        <v>26</v>
      </c>
    </row>
    <row r="490" spans="1:12" s="11" customFormat="1" ht="12.75" customHeight="1">
      <c r="A490" s="29" t="s">
        <v>59</v>
      </c>
      <c r="B490" s="42" t="s">
        <v>578</v>
      </c>
      <c r="C490" s="42" t="s">
        <v>579</v>
      </c>
      <c r="D490" s="172" t="s">
        <v>580</v>
      </c>
      <c r="E490" s="172" t="s">
        <v>581</v>
      </c>
      <c r="F490" s="172" t="s">
        <v>26</v>
      </c>
      <c r="G490" s="42" t="s">
        <v>26</v>
      </c>
      <c r="H490" s="172" t="s">
        <v>26</v>
      </c>
      <c r="I490" s="42" t="s">
        <v>26</v>
      </c>
      <c r="J490" s="42" t="s">
        <v>26</v>
      </c>
      <c r="K490" s="42" t="s">
        <v>26</v>
      </c>
      <c r="L490" s="42" t="s">
        <v>26</v>
      </c>
    </row>
    <row r="491" spans="1:12" s="11" customFormat="1" ht="12.75" customHeight="1">
      <c r="A491" s="29" t="s">
        <v>62</v>
      </c>
      <c r="B491" s="176" t="s">
        <v>23</v>
      </c>
      <c r="C491" s="168" t="s">
        <v>23</v>
      </c>
      <c r="D491" s="168">
        <f>G50</f>
        <v>170130000</v>
      </c>
      <c r="E491" s="168" t="s">
        <v>23</v>
      </c>
      <c r="F491" s="175" t="s">
        <v>26</v>
      </c>
      <c r="G491" s="175" t="s">
        <v>26</v>
      </c>
      <c r="H491" s="175" t="s">
        <v>26</v>
      </c>
      <c r="I491" s="175" t="s">
        <v>26</v>
      </c>
      <c r="J491" s="175" t="s">
        <v>26</v>
      </c>
      <c r="K491" s="175" t="s">
        <v>26</v>
      </c>
      <c r="L491" s="175" t="s">
        <v>26</v>
      </c>
    </row>
    <row r="492" spans="1:12" s="11" customFormat="1" ht="12.75" customHeight="1">
      <c r="A492" s="75"/>
      <c r="B492" s="65"/>
      <c r="C492" s="65"/>
      <c r="D492" s="65"/>
      <c r="E492" s="65"/>
      <c r="F492" s="65"/>
      <c r="G492" s="10"/>
      <c r="H492" s="10"/>
      <c r="I492" s="10"/>
      <c r="J492" s="156"/>
      <c r="K492" s="156"/>
      <c r="L492" s="156"/>
    </row>
    <row r="493" spans="1:12" s="11" customFormat="1" ht="12.75" customHeight="1">
      <c r="A493" s="29" t="s">
        <v>407</v>
      </c>
      <c r="B493" s="166" t="s">
        <v>582</v>
      </c>
      <c r="C493" s="166" t="s">
        <v>583</v>
      </c>
      <c r="D493" s="166" t="s">
        <v>584</v>
      </c>
      <c r="E493" s="166" t="s">
        <v>585</v>
      </c>
      <c r="F493" s="166" t="s">
        <v>586</v>
      </c>
      <c r="G493" s="166" t="s">
        <v>587</v>
      </c>
      <c r="H493" s="166"/>
      <c r="I493" s="166"/>
      <c r="J493" s="166"/>
      <c r="K493" s="166"/>
      <c r="L493" s="185"/>
    </row>
    <row r="494" spans="1:12" s="11" customFormat="1" ht="12.75" customHeight="1">
      <c r="A494" s="29" t="s">
        <v>419</v>
      </c>
      <c r="B494" s="41">
        <v>43116</v>
      </c>
      <c r="C494" s="41">
        <v>43110</v>
      </c>
      <c r="D494" s="41">
        <v>43203</v>
      </c>
      <c r="E494" s="41">
        <v>43363</v>
      </c>
      <c r="F494" s="41">
        <v>43363</v>
      </c>
      <c r="G494" s="41">
        <v>43508</v>
      </c>
      <c r="H494" s="41"/>
      <c r="I494" s="41"/>
      <c r="J494" s="41"/>
      <c r="K494" s="41"/>
      <c r="L494" s="186"/>
    </row>
    <row r="495" spans="1:12" s="11" customFormat="1" ht="12.75" customHeight="1">
      <c r="A495" s="29" t="s">
        <v>420</v>
      </c>
      <c r="B495" s="28" t="s">
        <v>421</v>
      </c>
      <c r="C495" s="28" t="s">
        <v>421</v>
      </c>
      <c r="D495" s="28" t="s">
        <v>421</v>
      </c>
      <c r="E495" s="28" t="s">
        <v>421</v>
      </c>
      <c r="F495" s="28" t="s">
        <v>421</v>
      </c>
      <c r="G495" s="28" t="s">
        <v>421</v>
      </c>
      <c r="H495" s="28"/>
      <c r="I495" s="28"/>
      <c r="J495" s="28"/>
      <c r="K495" s="28"/>
      <c r="L495" s="187"/>
    </row>
    <row r="496" spans="1:12" s="11" customFormat="1" ht="12.75" customHeight="1">
      <c r="A496" s="29" t="s">
        <v>422</v>
      </c>
      <c r="B496" s="28" t="s">
        <v>421</v>
      </c>
      <c r="C496" s="28" t="s">
        <v>421</v>
      </c>
      <c r="D496" s="28" t="s">
        <v>421</v>
      </c>
      <c r="E496" s="28" t="s">
        <v>421</v>
      </c>
      <c r="F496" s="28" t="s">
        <v>421</v>
      </c>
      <c r="G496" s="28" t="s">
        <v>421</v>
      </c>
      <c r="H496" s="28"/>
      <c r="I496" s="28"/>
      <c r="J496" s="28"/>
      <c r="K496" s="28"/>
      <c r="L496" s="187"/>
    </row>
    <row r="497" spans="1:12" s="11" customFormat="1" ht="12.75" customHeight="1">
      <c r="A497" s="29" t="s">
        <v>423</v>
      </c>
      <c r="B497" s="28" t="s">
        <v>426</v>
      </c>
      <c r="C497" s="28" t="s">
        <v>424</v>
      </c>
      <c r="D497" s="28" t="s">
        <v>426</v>
      </c>
      <c r="E497" s="28" t="s">
        <v>424</v>
      </c>
      <c r="F497" s="28" t="s">
        <v>426</v>
      </c>
      <c r="G497" s="28" t="s">
        <v>426</v>
      </c>
      <c r="H497" s="28"/>
      <c r="I497" s="28"/>
      <c r="J497" s="28"/>
      <c r="K497" s="28"/>
      <c r="L497" s="187"/>
    </row>
    <row r="498" spans="1:12" s="11" customFormat="1" ht="12.75" customHeight="1">
      <c r="A498" s="29" t="s">
        <v>427</v>
      </c>
      <c r="B498" s="168">
        <v>500000000</v>
      </c>
      <c r="C498" s="168">
        <v>1000000000</v>
      </c>
      <c r="D498" s="168">
        <v>1000000000</v>
      </c>
      <c r="E498" s="168">
        <v>1000000000</v>
      </c>
      <c r="F498" s="168">
        <v>1000000000</v>
      </c>
      <c r="G498" s="168">
        <v>1000000000</v>
      </c>
      <c r="H498" s="168"/>
      <c r="I498" s="168"/>
      <c r="J498" s="168"/>
      <c r="K498" s="168"/>
      <c r="L498" s="188"/>
    </row>
    <row r="499" spans="1:12" s="11" customFormat="1" ht="12.75" customHeight="1">
      <c r="A499" s="29" t="s">
        <v>428</v>
      </c>
      <c r="B499" s="168">
        <v>500000000</v>
      </c>
      <c r="C499" s="168">
        <v>1000000000</v>
      </c>
      <c r="D499" s="168">
        <v>1000000000</v>
      </c>
      <c r="E499" s="168">
        <v>1000000000</v>
      </c>
      <c r="F499" s="168">
        <v>1000000000</v>
      </c>
      <c r="G499" s="168">
        <v>1000000000</v>
      </c>
      <c r="H499" s="168"/>
      <c r="I499" s="168"/>
      <c r="J499" s="168"/>
      <c r="K499" s="168"/>
      <c r="L499" s="188"/>
    </row>
    <row r="500" spans="1:12" s="11" customFormat="1" ht="12.75" customHeight="1">
      <c r="A500" s="29" t="s">
        <v>429</v>
      </c>
      <c r="B500" s="169" t="s">
        <v>26</v>
      </c>
      <c r="C500" s="169">
        <v>1.1238480557428636</v>
      </c>
      <c r="D500" s="169" t="s">
        <v>26</v>
      </c>
      <c r="E500" s="169">
        <v>1.1217049915872126</v>
      </c>
      <c r="F500" s="169" t="s">
        <v>26</v>
      </c>
      <c r="G500" s="169" t="s">
        <v>26</v>
      </c>
      <c r="H500" s="169"/>
      <c r="I500" s="169"/>
      <c r="J500" s="169"/>
      <c r="K500" s="169"/>
      <c r="L500" s="189"/>
    </row>
    <row r="501" spans="1:12" s="11" customFormat="1" ht="12.75" customHeight="1">
      <c r="A501" s="29" t="s">
        <v>430</v>
      </c>
      <c r="B501" s="167" t="s">
        <v>431</v>
      </c>
      <c r="C501" s="167" t="s">
        <v>431</v>
      </c>
      <c r="D501" s="167" t="s">
        <v>431</v>
      </c>
      <c r="E501" s="28" t="s">
        <v>431</v>
      </c>
      <c r="F501" s="28" t="s">
        <v>431</v>
      </c>
      <c r="G501" s="28" t="s">
        <v>431</v>
      </c>
      <c r="H501" s="167"/>
      <c r="I501" s="167"/>
      <c r="J501" s="167"/>
      <c r="K501" s="167"/>
      <c r="L501" s="190"/>
    </row>
    <row r="502" spans="1:12" s="11" customFormat="1" ht="12.75" customHeight="1">
      <c r="A502" s="29" t="s">
        <v>433</v>
      </c>
      <c r="B502" s="41">
        <v>44881</v>
      </c>
      <c r="C502" s="41">
        <v>45667</v>
      </c>
      <c r="D502" s="41">
        <v>44299</v>
      </c>
      <c r="E502" s="41">
        <v>45189</v>
      </c>
      <c r="F502" s="41">
        <v>44459</v>
      </c>
      <c r="G502" s="41">
        <v>45334</v>
      </c>
      <c r="H502" s="41"/>
      <c r="I502" s="41"/>
      <c r="J502" s="41"/>
      <c r="K502" s="41"/>
      <c r="L502" s="186"/>
    </row>
    <row r="503" spans="1:12" s="11" customFormat="1" ht="12.75" customHeight="1">
      <c r="A503" s="29" t="s">
        <v>434</v>
      </c>
      <c r="B503" s="41">
        <v>45246</v>
      </c>
      <c r="C503" s="41">
        <v>46032</v>
      </c>
      <c r="D503" s="41">
        <v>44664</v>
      </c>
      <c r="E503" s="41">
        <v>45555</v>
      </c>
      <c r="F503" s="41">
        <v>44824</v>
      </c>
      <c r="G503" s="41">
        <v>45700</v>
      </c>
      <c r="H503" s="41"/>
      <c r="I503" s="41"/>
      <c r="J503" s="41"/>
      <c r="K503" s="41"/>
      <c r="L503" s="186"/>
    </row>
    <row r="504" spans="1:12" s="11" customFormat="1" ht="12.75" customHeight="1">
      <c r="A504" s="29" t="s">
        <v>435</v>
      </c>
      <c r="B504" s="28" t="s">
        <v>563</v>
      </c>
      <c r="C504" s="28" t="s">
        <v>588</v>
      </c>
      <c r="D504" s="28" t="s">
        <v>589</v>
      </c>
      <c r="E504" s="28" t="s">
        <v>590</v>
      </c>
      <c r="F504" s="28" t="s">
        <v>591</v>
      </c>
      <c r="G504" s="28" t="s">
        <v>592</v>
      </c>
      <c r="H504" s="28"/>
      <c r="I504" s="28"/>
      <c r="J504" s="28"/>
      <c r="K504" s="28"/>
      <c r="L504" s="187"/>
    </row>
    <row r="505" spans="1:12" s="11" customFormat="1" ht="12.75" customHeight="1">
      <c r="A505" s="29" t="s">
        <v>440</v>
      </c>
      <c r="B505" s="167" t="s">
        <v>343</v>
      </c>
      <c r="C505" s="167" t="s">
        <v>343</v>
      </c>
      <c r="D505" s="167" t="s">
        <v>343</v>
      </c>
      <c r="E505" s="167" t="s">
        <v>343</v>
      </c>
      <c r="F505" s="167" t="s">
        <v>343</v>
      </c>
      <c r="G505" s="167" t="s">
        <v>343</v>
      </c>
      <c r="H505" s="167"/>
      <c r="I505" s="167"/>
      <c r="J505" s="167"/>
      <c r="K505" s="167"/>
      <c r="L505" s="190"/>
    </row>
    <row r="506" spans="1:12" s="11" customFormat="1" ht="12.75" customHeight="1">
      <c r="A506" s="29" t="s">
        <v>441</v>
      </c>
      <c r="B506" s="28" t="s">
        <v>488</v>
      </c>
      <c r="C506" s="28" t="s">
        <v>442</v>
      </c>
      <c r="D506" s="28" t="s">
        <v>488</v>
      </c>
      <c r="E506" s="28" t="s">
        <v>442</v>
      </c>
      <c r="F506" s="28" t="s">
        <v>488</v>
      </c>
      <c r="G506" s="28" t="s">
        <v>488</v>
      </c>
      <c r="H506" s="28"/>
      <c r="I506" s="28"/>
      <c r="J506" s="28"/>
      <c r="K506" s="28"/>
      <c r="L506" s="187"/>
    </row>
    <row r="507" spans="1:12" s="11" customFormat="1" ht="12.75" customHeight="1">
      <c r="A507" s="29" t="s">
        <v>443</v>
      </c>
      <c r="B507" s="183" t="s">
        <v>568</v>
      </c>
      <c r="C507" s="183" t="s">
        <v>593</v>
      </c>
      <c r="D507" s="183" t="s">
        <v>594</v>
      </c>
      <c r="E507" s="183" t="s">
        <v>595</v>
      </c>
      <c r="F507" s="183" t="s">
        <v>596</v>
      </c>
      <c r="G507" s="183" t="s">
        <v>597</v>
      </c>
      <c r="H507" s="183"/>
      <c r="I507" s="183"/>
      <c r="J507" s="183"/>
      <c r="K507" s="183"/>
      <c r="L507" s="191"/>
    </row>
    <row r="508" spans="1:12" s="11" customFormat="1" ht="12.75" customHeight="1">
      <c r="A508" s="29" t="s">
        <v>451</v>
      </c>
      <c r="B508" s="42" t="s">
        <v>571</v>
      </c>
      <c r="C508" s="42">
        <v>5.0000000000000001E-3</v>
      </c>
      <c r="D508" s="42" t="s">
        <v>598</v>
      </c>
      <c r="E508" s="184">
        <v>3.7499999999999999E-3</v>
      </c>
      <c r="F508" s="42" t="s">
        <v>599</v>
      </c>
      <c r="G508" s="42" t="s">
        <v>600</v>
      </c>
      <c r="H508" s="192"/>
      <c r="I508" s="42"/>
      <c r="J508" s="42"/>
      <c r="K508" s="42"/>
      <c r="L508" s="193"/>
    </row>
    <row r="509" spans="1:12" s="11" customFormat="1" ht="12.75" customHeight="1">
      <c r="A509" s="29" t="s">
        <v>452</v>
      </c>
      <c r="B509" s="42" t="s">
        <v>577</v>
      </c>
      <c r="C509" s="42" t="s">
        <v>601</v>
      </c>
      <c r="D509" s="42" t="s">
        <v>602</v>
      </c>
      <c r="E509" s="28" t="s">
        <v>603</v>
      </c>
      <c r="F509" s="42" t="s">
        <v>599</v>
      </c>
      <c r="G509" s="42" t="s">
        <v>600</v>
      </c>
      <c r="H509" s="42"/>
      <c r="I509" s="42"/>
      <c r="J509" s="42"/>
      <c r="K509" s="42"/>
      <c r="L509" s="193"/>
    </row>
    <row r="510" spans="1:12" s="11" customFormat="1" ht="12.75" customHeight="1">
      <c r="A510" s="29" t="s">
        <v>458</v>
      </c>
      <c r="B510" s="28" t="s">
        <v>26</v>
      </c>
      <c r="C510" s="28" t="s">
        <v>460</v>
      </c>
      <c r="D510" s="28" t="s">
        <v>26</v>
      </c>
      <c r="E510" s="28" t="s">
        <v>460</v>
      </c>
      <c r="F510" s="28" t="s">
        <v>26</v>
      </c>
      <c r="G510" s="28" t="s">
        <v>26</v>
      </c>
      <c r="H510" s="28"/>
      <c r="I510" s="28"/>
      <c r="J510" s="28"/>
      <c r="K510" s="28"/>
      <c r="L510" s="187"/>
    </row>
    <row r="511" spans="1:12" s="11" customFormat="1" ht="12.75" customHeight="1">
      <c r="A511" s="29" t="s">
        <v>461</v>
      </c>
      <c r="B511" s="28" t="s">
        <v>26</v>
      </c>
      <c r="C511" s="28" t="s">
        <v>426</v>
      </c>
      <c r="D511" s="28" t="s">
        <v>26</v>
      </c>
      <c r="E511" s="28" t="s">
        <v>426</v>
      </c>
      <c r="F511" s="28" t="s">
        <v>26</v>
      </c>
      <c r="G511" s="28" t="s">
        <v>26</v>
      </c>
      <c r="H511" s="28"/>
      <c r="I511" s="28"/>
      <c r="J511" s="28"/>
      <c r="K511" s="28"/>
      <c r="L511" s="187"/>
    </row>
    <row r="512" spans="1:12" s="11" customFormat="1" ht="12.75" customHeight="1">
      <c r="A512" s="29" t="s">
        <v>462</v>
      </c>
      <c r="B512" s="168" t="s">
        <v>26</v>
      </c>
      <c r="C512" s="168">
        <v>889800000</v>
      </c>
      <c r="D512" s="168" t="s">
        <v>26</v>
      </c>
      <c r="E512" s="168">
        <v>891500000</v>
      </c>
      <c r="F512" s="168" t="s">
        <v>26</v>
      </c>
      <c r="G512" s="168" t="s">
        <v>26</v>
      </c>
      <c r="H512" s="168"/>
      <c r="I512" s="168"/>
      <c r="J512" s="168"/>
      <c r="K512" s="168"/>
      <c r="L512" s="188"/>
    </row>
    <row r="513" spans="1:12" s="11" customFormat="1" ht="12.75" customHeight="1">
      <c r="A513" s="29" t="s">
        <v>463</v>
      </c>
      <c r="B513" s="41" t="s">
        <v>26</v>
      </c>
      <c r="C513" s="41">
        <v>45667</v>
      </c>
      <c r="D513" s="41" t="s">
        <v>26</v>
      </c>
      <c r="E513" s="41">
        <v>45189</v>
      </c>
      <c r="F513" s="41" t="s">
        <v>26</v>
      </c>
      <c r="G513" s="41" t="s">
        <v>26</v>
      </c>
      <c r="H513" s="41"/>
      <c r="I513" s="41"/>
      <c r="J513" s="41"/>
      <c r="K513" s="41"/>
      <c r="L513" s="186"/>
    </row>
    <row r="514" spans="1:12" s="11" customFormat="1" ht="12.75" customHeight="1">
      <c r="A514" s="29" t="s">
        <v>58</v>
      </c>
      <c r="B514" s="42" t="s">
        <v>26</v>
      </c>
      <c r="C514" s="42">
        <v>5.0000000000000001E-3</v>
      </c>
      <c r="D514" s="42" t="s">
        <v>26</v>
      </c>
      <c r="E514" s="184">
        <v>3.7499999999999999E-3</v>
      </c>
      <c r="F514" s="42" t="s">
        <v>26</v>
      </c>
      <c r="G514" s="42" t="s">
        <v>26</v>
      </c>
      <c r="H514" s="42"/>
      <c r="I514" s="42"/>
      <c r="J514" s="42"/>
      <c r="K514" s="42"/>
      <c r="L514" s="193"/>
    </row>
    <row r="515" spans="1:12" s="11" customFormat="1" ht="12.75" customHeight="1">
      <c r="A515" s="29" t="s">
        <v>59</v>
      </c>
      <c r="B515" s="42" t="s">
        <v>26</v>
      </c>
      <c r="C515" s="42" t="s">
        <v>604</v>
      </c>
      <c r="D515" s="42" t="s">
        <v>26</v>
      </c>
      <c r="E515" s="42" t="s">
        <v>605</v>
      </c>
      <c r="F515" s="42" t="s">
        <v>26</v>
      </c>
      <c r="G515" s="42" t="s">
        <v>26</v>
      </c>
      <c r="H515" s="42"/>
      <c r="I515" s="42"/>
      <c r="J515" s="42"/>
      <c r="K515" s="42"/>
      <c r="L515" s="193"/>
    </row>
    <row r="516" spans="1:12" s="11" customFormat="1" ht="12.75" customHeight="1">
      <c r="A516" s="29" t="s">
        <v>62</v>
      </c>
      <c r="B516" s="175" t="s">
        <v>26</v>
      </c>
      <c r="C516" s="175" t="s">
        <v>23</v>
      </c>
      <c r="D516" s="175" t="s">
        <v>26</v>
      </c>
      <c r="E516" s="175" t="s">
        <v>23</v>
      </c>
      <c r="F516" s="175" t="s">
        <v>26</v>
      </c>
      <c r="G516" s="175" t="s">
        <v>26</v>
      </c>
      <c r="H516" s="175"/>
      <c r="I516" s="175"/>
      <c r="J516" s="175"/>
      <c r="K516" s="175"/>
      <c r="L516" s="194"/>
    </row>
    <row r="517" spans="1:12" s="11" customFormat="1" ht="12.75" customHeight="1">
      <c r="A517" s="156"/>
      <c r="B517" s="195"/>
      <c r="C517" s="196"/>
      <c r="D517" s="196"/>
      <c r="E517" s="196"/>
      <c r="F517" s="196"/>
      <c r="G517" s="196"/>
      <c r="H517" s="197"/>
      <c r="I517" s="196"/>
      <c r="J517" s="196"/>
      <c r="K517" s="196"/>
      <c r="L517" s="196"/>
    </row>
    <row r="518" spans="1:12" s="11" customFormat="1" ht="12.75" customHeight="1">
      <c r="A518" s="156"/>
      <c r="B518" s="195"/>
      <c r="C518" s="196"/>
      <c r="D518" s="196"/>
      <c r="E518" s="196"/>
      <c r="F518" s="196"/>
      <c r="G518" s="196"/>
      <c r="H518" s="198"/>
      <c r="I518" s="196"/>
      <c r="J518" s="196"/>
      <c r="K518" s="196"/>
      <c r="L518" s="196"/>
    </row>
    <row r="519" spans="1:12" s="11" customFormat="1" ht="12.75" customHeight="1">
      <c r="A519" s="156"/>
    </row>
    <row r="520" spans="1:12" s="2" customFormat="1" ht="25.5" customHeight="1">
      <c r="A520" s="256" t="s">
        <v>0</v>
      </c>
      <c r="B520" s="256"/>
      <c r="C520" s="256"/>
      <c r="D520" s="256"/>
      <c r="E520" s="256"/>
      <c r="F520" s="256"/>
      <c r="G520" s="256"/>
      <c r="H520" s="256"/>
      <c r="I520" s="256"/>
      <c r="J520" s="256"/>
      <c r="K520" s="256"/>
      <c r="L520" s="1"/>
    </row>
    <row r="521" spans="1:12" s="2" customFormat="1" ht="25.5" customHeight="1">
      <c r="A521" s="256"/>
      <c r="B521" s="256"/>
      <c r="C521" s="256"/>
      <c r="D521" s="256"/>
      <c r="E521" s="256"/>
      <c r="F521" s="256"/>
      <c r="G521" s="256"/>
      <c r="H521" s="256"/>
      <c r="I521" s="256"/>
      <c r="J521" s="256"/>
      <c r="K521" s="256"/>
      <c r="L521" s="1"/>
    </row>
    <row r="522" spans="1:12" s="2" customFormat="1" ht="25.5" customHeight="1">
      <c r="A522" s="257"/>
      <c r="B522" s="257"/>
      <c r="C522" s="257"/>
      <c r="D522" s="257"/>
      <c r="E522" s="257"/>
      <c r="F522" s="257"/>
      <c r="G522" s="257"/>
      <c r="H522" s="257"/>
      <c r="I522" s="257"/>
      <c r="J522" s="257"/>
      <c r="K522" s="257"/>
      <c r="L522" s="3"/>
    </row>
    <row r="523" spans="1:12" s="11" customFormat="1" ht="12.75" customHeight="1">
      <c r="A523" s="10"/>
      <c r="B523" s="10"/>
      <c r="C523" s="10"/>
      <c r="D523" s="10"/>
      <c r="E523" s="10"/>
      <c r="F523" s="10"/>
      <c r="G523" s="10"/>
      <c r="H523" s="10"/>
      <c r="I523" s="10"/>
      <c r="J523" s="10"/>
      <c r="K523" s="10"/>
      <c r="L523" s="10"/>
    </row>
    <row r="524" spans="1:12" s="11" customFormat="1">
      <c r="A524" s="9" t="s">
        <v>606</v>
      </c>
      <c r="B524" s="10"/>
      <c r="C524" s="10"/>
      <c r="D524" s="10"/>
      <c r="E524" s="10"/>
      <c r="F524" s="10"/>
      <c r="G524" s="10"/>
      <c r="H524" s="10"/>
      <c r="I524" s="10"/>
      <c r="J524" s="10"/>
      <c r="K524" s="10"/>
      <c r="L524" s="10"/>
    </row>
    <row r="525" spans="1:12" s="11" customFormat="1">
      <c r="A525" s="9"/>
      <c r="B525" s="10"/>
      <c r="C525" s="10"/>
      <c r="D525" s="10"/>
      <c r="E525" s="10"/>
      <c r="F525" s="10"/>
      <c r="G525" s="10"/>
      <c r="H525" s="10"/>
      <c r="I525" s="10"/>
      <c r="J525" s="10"/>
      <c r="K525" s="10"/>
      <c r="L525" s="10"/>
    </row>
    <row r="526" spans="1:12" s="11" customFormat="1" ht="25.5">
      <c r="A526" s="199" t="s">
        <v>607</v>
      </c>
      <c r="B526" s="298" t="s">
        <v>608</v>
      </c>
      <c r="C526" s="299"/>
      <c r="D526" s="300"/>
      <c r="E526" s="200" t="s">
        <v>609</v>
      </c>
      <c r="F526" s="200" t="s">
        <v>610</v>
      </c>
      <c r="G526" s="301" t="s">
        <v>611</v>
      </c>
      <c r="H526" s="302"/>
      <c r="I526" s="302"/>
      <c r="J526" s="303"/>
      <c r="K526" s="10"/>
      <c r="L526" s="10"/>
    </row>
    <row r="527" spans="1:12" s="11" customFormat="1" ht="52.5" customHeight="1">
      <c r="A527" s="201" t="s">
        <v>612</v>
      </c>
      <c r="B527" s="304" t="s">
        <v>613</v>
      </c>
      <c r="C527" s="305"/>
      <c r="D527" s="306"/>
      <c r="E527" s="202" t="s">
        <v>614</v>
      </c>
      <c r="F527" s="203" t="s">
        <v>615</v>
      </c>
      <c r="G527" s="307" t="s">
        <v>616</v>
      </c>
      <c r="H527" s="308"/>
      <c r="I527" s="308"/>
      <c r="J527" s="309"/>
      <c r="K527" s="10"/>
      <c r="L527" s="10"/>
    </row>
    <row r="528" spans="1:12" s="11" customFormat="1" ht="141" customHeight="1">
      <c r="A528" s="201" t="s">
        <v>617</v>
      </c>
      <c r="B528" s="304" t="s">
        <v>618</v>
      </c>
      <c r="C528" s="305"/>
      <c r="D528" s="306"/>
      <c r="E528" s="202" t="s">
        <v>619</v>
      </c>
      <c r="F528" s="203" t="s">
        <v>620</v>
      </c>
      <c r="G528" s="310" t="s">
        <v>621</v>
      </c>
      <c r="H528" s="311"/>
      <c r="I528" s="311"/>
      <c r="J528" s="312"/>
      <c r="K528" s="10"/>
      <c r="L528" s="10"/>
    </row>
    <row r="529" spans="1:12" s="11" customFormat="1" ht="52.5" customHeight="1">
      <c r="A529" s="202" t="s">
        <v>622</v>
      </c>
      <c r="B529" s="304" t="s">
        <v>623</v>
      </c>
      <c r="C529" s="305"/>
      <c r="D529" s="306"/>
      <c r="E529" s="202" t="s">
        <v>624</v>
      </c>
      <c r="F529" s="203" t="s">
        <v>620</v>
      </c>
      <c r="G529" s="310" t="s">
        <v>625</v>
      </c>
      <c r="H529" s="311"/>
      <c r="I529" s="311"/>
      <c r="J529" s="312"/>
      <c r="K529" s="10"/>
      <c r="L529" s="10"/>
    </row>
    <row r="530" spans="1:12" s="11" customFormat="1" ht="114" customHeight="1">
      <c r="A530" s="202" t="s">
        <v>626</v>
      </c>
      <c r="B530" s="310" t="s">
        <v>627</v>
      </c>
      <c r="C530" s="311"/>
      <c r="D530" s="312"/>
      <c r="E530" s="202" t="s">
        <v>628</v>
      </c>
      <c r="F530" s="203" t="s">
        <v>620</v>
      </c>
      <c r="G530" s="318" t="s">
        <v>629</v>
      </c>
      <c r="H530" s="319"/>
      <c r="I530" s="319"/>
      <c r="J530" s="320"/>
      <c r="K530" s="10"/>
      <c r="L530" s="10"/>
    </row>
    <row r="531" spans="1:12" s="11" customFormat="1" ht="51" customHeight="1">
      <c r="A531" s="201" t="s">
        <v>630</v>
      </c>
      <c r="B531" s="310" t="s">
        <v>631</v>
      </c>
      <c r="C531" s="311"/>
      <c r="D531" s="312"/>
      <c r="E531" s="202" t="s">
        <v>628</v>
      </c>
      <c r="F531" s="203" t="s">
        <v>620</v>
      </c>
      <c r="G531" s="307" t="s">
        <v>632</v>
      </c>
      <c r="H531" s="308"/>
      <c r="I531" s="308"/>
      <c r="J531" s="309"/>
      <c r="K531" s="10"/>
      <c r="L531" s="10"/>
    </row>
    <row r="532" spans="1:12" s="11" customFormat="1" ht="53.25" customHeight="1">
      <c r="A532" s="201" t="s">
        <v>633</v>
      </c>
      <c r="B532" s="304" t="s">
        <v>634</v>
      </c>
      <c r="C532" s="305"/>
      <c r="D532" s="306"/>
      <c r="E532" s="202" t="s">
        <v>635</v>
      </c>
      <c r="F532" s="203" t="s">
        <v>620</v>
      </c>
      <c r="G532" s="318" t="s">
        <v>636</v>
      </c>
      <c r="H532" s="319"/>
      <c r="I532" s="319"/>
      <c r="J532" s="320"/>
      <c r="K532" s="10"/>
      <c r="L532" s="10"/>
    </row>
    <row r="533" spans="1:12" s="11" customFormat="1" ht="64.5" customHeight="1">
      <c r="A533" s="202" t="s">
        <v>637</v>
      </c>
      <c r="B533" s="204" t="s">
        <v>613</v>
      </c>
      <c r="C533" s="205"/>
      <c r="D533" s="206"/>
      <c r="E533" s="202" t="s">
        <v>638</v>
      </c>
      <c r="F533" s="203" t="s">
        <v>620</v>
      </c>
      <c r="G533" s="310" t="s">
        <v>639</v>
      </c>
      <c r="H533" s="311"/>
      <c r="I533" s="311"/>
      <c r="J533" s="312"/>
      <c r="K533" s="10"/>
      <c r="L533" s="10"/>
    </row>
    <row r="534" spans="1:12" s="11" customFormat="1" ht="78.75" customHeight="1">
      <c r="A534" s="202" t="s">
        <v>640</v>
      </c>
      <c r="B534" s="304" t="s">
        <v>613</v>
      </c>
      <c r="C534" s="305"/>
      <c r="D534" s="306"/>
      <c r="E534" s="207" t="s">
        <v>641</v>
      </c>
      <c r="F534" s="203" t="s">
        <v>620</v>
      </c>
      <c r="G534" s="310" t="s">
        <v>642</v>
      </c>
      <c r="H534" s="311"/>
      <c r="I534" s="311"/>
      <c r="J534" s="312"/>
      <c r="K534" s="10"/>
      <c r="L534" s="10"/>
    </row>
    <row r="535" spans="1:12" s="2" customFormat="1" ht="25.5" customHeight="1">
      <c r="A535" s="256" t="s">
        <v>0</v>
      </c>
      <c r="B535" s="256"/>
      <c r="C535" s="256"/>
      <c r="D535" s="256"/>
      <c r="E535" s="256"/>
      <c r="F535" s="256"/>
      <c r="G535" s="256"/>
      <c r="H535" s="256"/>
      <c r="I535" s="256"/>
      <c r="J535" s="256"/>
      <c r="K535" s="256"/>
      <c r="L535" s="1"/>
    </row>
    <row r="536" spans="1:12" s="2" customFormat="1" ht="25.5" customHeight="1">
      <c r="A536" s="256"/>
      <c r="B536" s="256"/>
      <c r="C536" s="256"/>
      <c r="D536" s="256"/>
      <c r="E536" s="256"/>
      <c r="F536" s="256"/>
      <c r="G536" s="256"/>
      <c r="H536" s="256"/>
      <c r="I536" s="256"/>
      <c r="J536" s="256"/>
      <c r="K536" s="256"/>
      <c r="L536" s="1"/>
    </row>
    <row r="537" spans="1:12" s="2" customFormat="1" ht="25.5" customHeight="1">
      <c r="A537" s="257"/>
      <c r="B537" s="257"/>
      <c r="C537" s="257"/>
      <c r="D537" s="257"/>
      <c r="E537" s="257"/>
      <c r="F537" s="257"/>
      <c r="G537" s="257"/>
      <c r="H537" s="257"/>
      <c r="I537" s="257"/>
      <c r="J537" s="257"/>
      <c r="K537" s="257"/>
      <c r="L537" s="3"/>
    </row>
    <row r="538" spans="1:12" s="11" customFormat="1" ht="12.75" customHeight="1">
      <c r="A538" s="9"/>
      <c r="B538" s="10"/>
      <c r="C538" s="10"/>
      <c r="D538" s="10"/>
      <c r="E538" s="10"/>
      <c r="F538" s="10"/>
      <c r="G538" s="10"/>
      <c r="H538" s="10"/>
      <c r="I538" s="10"/>
      <c r="J538" s="10"/>
      <c r="K538" s="10"/>
      <c r="L538" s="10"/>
    </row>
    <row r="539" spans="1:12" s="11" customFormat="1" ht="12.75" customHeight="1">
      <c r="A539" s="10"/>
      <c r="B539" s="10"/>
      <c r="C539" s="10"/>
      <c r="D539" s="10"/>
      <c r="E539" s="10"/>
      <c r="F539" s="10"/>
      <c r="G539" s="10"/>
      <c r="H539" s="10"/>
      <c r="I539" s="10"/>
      <c r="J539" s="10"/>
      <c r="K539" s="10"/>
      <c r="L539" s="10"/>
    </row>
    <row r="540" spans="1:12" s="11" customFormat="1">
      <c r="A540" s="9" t="s">
        <v>606</v>
      </c>
      <c r="B540" s="10"/>
      <c r="C540" s="10"/>
      <c r="D540" s="10"/>
      <c r="E540" s="10"/>
      <c r="F540" s="10"/>
      <c r="G540" s="10"/>
      <c r="H540" s="10"/>
      <c r="I540" s="10"/>
      <c r="J540" s="10"/>
      <c r="K540" s="10"/>
      <c r="L540" s="10"/>
    </row>
    <row r="541" spans="1:12" s="11" customFormat="1">
      <c r="A541" s="9"/>
      <c r="B541" s="10"/>
      <c r="C541" s="10"/>
      <c r="D541" s="10"/>
      <c r="E541" s="10"/>
      <c r="F541" s="10"/>
      <c r="G541" s="10"/>
      <c r="H541" s="10"/>
      <c r="I541" s="10"/>
      <c r="J541" s="10"/>
      <c r="K541" s="10"/>
      <c r="L541" s="10"/>
    </row>
    <row r="542" spans="1:12" s="11" customFormat="1" ht="25.5">
      <c r="A542" s="199" t="s">
        <v>607</v>
      </c>
      <c r="B542" s="298" t="s">
        <v>608</v>
      </c>
      <c r="C542" s="299"/>
      <c r="D542" s="300"/>
      <c r="E542" s="200" t="s">
        <v>609</v>
      </c>
      <c r="F542" s="200" t="s">
        <v>610</v>
      </c>
      <c r="G542" s="301" t="s">
        <v>611</v>
      </c>
      <c r="H542" s="302"/>
      <c r="I542" s="302"/>
      <c r="J542" s="303"/>
      <c r="K542" s="10"/>
      <c r="L542" s="10"/>
    </row>
    <row r="543" spans="1:12" s="11" customFormat="1" ht="140.25" customHeight="1">
      <c r="A543" s="201" t="s">
        <v>643</v>
      </c>
      <c r="B543" s="304" t="s">
        <v>644</v>
      </c>
      <c r="C543" s="305"/>
      <c r="D543" s="306"/>
      <c r="E543" s="208" t="s">
        <v>645</v>
      </c>
      <c r="F543" s="209" t="s">
        <v>620</v>
      </c>
      <c r="G543" s="324" t="s">
        <v>646</v>
      </c>
      <c r="H543" s="325"/>
      <c r="I543" s="325"/>
      <c r="J543" s="326"/>
      <c r="K543" s="10"/>
      <c r="L543" s="10"/>
    </row>
    <row r="544" spans="1:12" s="11" customFormat="1" ht="146.25" customHeight="1">
      <c r="A544" s="210" t="s">
        <v>647</v>
      </c>
      <c r="B544" s="327" t="s">
        <v>648</v>
      </c>
      <c r="C544" s="328"/>
      <c r="D544" s="329"/>
      <c r="E544" s="211" t="s">
        <v>649</v>
      </c>
      <c r="F544" s="209" t="s">
        <v>620</v>
      </c>
      <c r="G544" s="324" t="s">
        <v>650</v>
      </c>
      <c r="H544" s="325"/>
      <c r="I544" s="325"/>
      <c r="J544" s="326"/>
      <c r="K544" s="10"/>
      <c r="L544" s="10"/>
    </row>
    <row r="545" spans="1:12" s="11" customFormat="1" ht="162.75" customHeight="1">
      <c r="A545" s="212" t="s">
        <v>651</v>
      </c>
      <c r="B545" s="321" t="s">
        <v>652</v>
      </c>
      <c r="C545" s="322"/>
      <c r="D545" s="323"/>
      <c r="E545" s="211" t="s">
        <v>653</v>
      </c>
      <c r="F545" s="209" t="s">
        <v>654</v>
      </c>
      <c r="G545" s="324" t="s">
        <v>655</v>
      </c>
      <c r="H545" s="325"/>
      <c r="I545" s="325"/>
      <c r="J545" s="326"/>
      <c r="K545" s="10"/>
      <c r="L545" s="10"/>
    </row>
    <row r="546" spans="1:12" s="11" customFormat="1" ht="163.5" customHeight="1">
      <c r="A546" s="208" t="s">
        <v>656</v>
      </c>
      <c r="B546" s="321" t="s">
        <v>657</v>
      </c>
      <c r="C546" s="322"/>
      <c r="D546" s="323"/>
      <c r="E546" s="211" t="s">
        <v>658</v>
      </c>
      <c r="F546" s="209" t="s">
        <v>620</v>
      </c>
      <c r="G546" s="324" t="s">
        <v>659</v>
      </c>
      <c r="H546" s="325"/>
      <c r="I546" s="325"/>
      <c r="J546" s="326"/>
      <c r="K546" s="10"/>
      <c r="L546" s="10"/>
    </row>
    <row r="547" spans="1:12" s="11" customFormat="1" ht="120" customHeight="1">
      <c r="A547" s="208" t="s">
        <v>660</v>
      </c>
      <c r="B547" s="321" t="s">
        <v>661</v>
      </c>
      <c r="C547" s="322"/>
      <c r="D547" s="323"/>
      <c r="E547" s="211" t="s">
        <v>662</v>
      </c>
      <c r="F547" s="209" t="s">
        <v>654</v>
      </c>
      <c r="G547" s="324" t="s">
        <v>663</v>
      </c>
      <c r="H547" s="325"/>
      <c r="I547" s="325"/>
      <c r="J547" s="326"/>
      <c r="K547" s="10"/>
      <c r="L547" s="10"/>
    </row>
    <row r="548" spans="1:12" s="11" customFormat="1" ht="25.5" customHeight="1">
      <c r="A548" s="201" t="s">
        <v>664</v>
      </c>
      <c r="B548" s="304" t="s">
        <v>665</v>
      </c>
      <c r="C548" s="305"/>
      <c r="D548" s="306"/>
      <c r="E548" s="202" t="s">
        <v>666</v>
      </c>
      <c r="F548" s="203" t="s">
        <v>620</v>
      </c>
      <c r="G548" s="307" t="s">
        <v>667</v>
      </c>
      <c r="H548" s="308"/>
      <c r="I548" s="308"/>
      <c r="J548" s="309"/>
      <c r="K548" s="10"/>
      <c r="L548" s="10"/>
    </row>
    <row r="549" spans="1:12" s="11" customFormat="1" ht="25.5" customHeight="1">
      <c r="A549" s="201" t="s">
        <v>668</v>
      </c>
      <c r="B549" s="304" t="s">
        <v>669</v>
      </c>
      <c r="C549" s="305"/>
      <c r="D549" s="306"/>
      <c r="E549" s="202" t="s">
        <v>670</v>
      </c>
      <c r="F549" s="203" t="s">
        <v>620</v>
      </c>
      <c r="G549" s="307" t="s">
        <v>671</v>
      </c>
      <c r="H549" s="308"/>
      <c r="I549" s="308"/>
      <c r="J549" s="309"/>
      <c r="K549" s="10"/>
      <c r="L549" s="10"/>
    </row>
    <row r="550" spans="1:12" s="11" customFormat="1" ht="25.5" customHeight="1">
      <c r="A550" s="201" t="s">
        <v>672</v>
      </c>
      <c r="B550" s="304" t="s">
        <v>634</v>
      </c>
      <c r="C550" s="305"/>
      <c r="D550" s="306"/>
      <c r="E550" s="202" t="s">
        <v>670</v>
      </c>
      <c r="F550" s="203" t="s">
        <v>620</v>
      </c>
      <c r="G550" s="307" t="s">
        <v>673</v>
      </c>
      <c r="H550" s="308"/>
      <c r="I550" s="308"/>
      <c r="J550" s="309"/>
      <c r="K550" s="10"/>
      <c r="L550" s="10"/>
    </row>
    <row r="551" spans="1:12" s="11" customFormat="1" ht="25.5" customHeight="1">
      <c r="A551" s="10" t="s">
        <v>674</v>
      </c>
      <c r="B551" s="213"/>
      <c r="C551" s="10"/>
      <c r="D551" s="10"/>
      <c r="E551" s="10"/>
      <c r="F551" s="10"/>
      <c r="G551" s="10"/>
      <c r="H551" s="10"/>
      <c r="I551" s="10"/>
      <c r="J551" s="10"/>
      <c r="K551" s="10"/>
      <c r="L551" s="10"/>
    </row>
    <row r="552" spans="1:12" s="11" customFormat="1" ht="25.5" customHeight="1">
      <c r="A552" s="214"/>
      <c r="B552" s="215"/>
      <c r="C552" s="215"/>
      <c r="D552" s="215"/>
      <c r="E552" s="216"/>
      <c r="F552" s="217"/>
      <c r="G552" s="216"/>
      <c r="H552" s="216"/>
      <c r="I552" s="216"/>
      <c r="J552" s="216"/>
      <c r="K552" s="58"/>
      <c r="L552" s="58"/>
    </row>
    <row r="553" spans="1:12" s="11" customFormat="1" ht="14.25">
      <c r="A553" s="105" t="s">
        <v>675</v>
      </c>
      <c r="B553" s="213"/>
      <c r="C553" s="10"/>
      <c r="D553" s="10"/>
      <c r="E553" s="10"/>
      <c r="F553" s="10"/>
      <c r="G553" s="10"/>
      <c r="H553" s="10"/>
      <c r="I553" s="10"/>
      <c r="J553" s="10"/>
      <c r="K553" s="10"/>
      <c r="L553" s="10"/>
    </row>
    <row r="554" spans="1:12" s="2" customFormat="1" ht="25.5" customHeight="1">
      <c r="A554" s="256" t="s">
        <v>0</v>
      </c>
      <c r="B554" s="256"/>
      <c r="C554" s="256"/>
      <c r="D554" s="256"/>
      <c r="E554" s="256"/>
      <c r="F554" s="256"/>
      <c r="G554" s="256"/>
      <c r="H554" s="256"/>
      <c r="I554" s="256"/>
      <c r="J554" s="256"/>
      <c r="K554" s="256"/>
      <c r="L554" s="1"/>
    </row>
    <row r="555" spans="1:12" s="2" customFormat="1" ht="25.5" customHeight="1">
      <c r="A555" s="256"/>
      <c r="B555" s="256"/>
      <c r="C555" s="256"/>
      <c r="D555" s="256"/>
      <c r="E555" s="256"/>
      <c r="F555" s="256"/>
      <c r="G555" s="256"/>
      <c r="H555" s="256"/>
      <c r="I555" s="256"/>
      <c r="J555" s="256"/>
      <c r="K555" s="256"/>
      <c r="L555" s="1"/>
    </row>
    <row r="556" spans="1:12" s="2" customFormat="1" ht="25.5" customHeight="1">
      <c r="A556" s="257"/>
      <c r="B556" s="257"/>
      <c r="C556" s="257"/>
      <c r="D556" s="257"/>
      <c r="E556" s="257"/>
      <c r="F556" s="257"/>
      <c r="G556" s="257"/>
      <c r="H556" s="257"/>
      <c r="I556" s="257"/>
      <c r="J556" s="257"/>
      <c r="K556" s="257"/>
      <c r="L556" s="3"/>
    </row>
    <row r="557" spans="1:12" s="11" customFormat="1">
      <c r="A557" s="10"/>
      <c r="B557" s="213"/>
      <c r="C557" s="10"/>
      <c r="D557" s="10"/>
      <c r="E557" s="10"/>
      <c r="F557" s="10"/>
      <c r="G557" s="10"/>
      <c r="H557" s="10"/>
      <c r="I557" s="10"/>
      <c r="J557" s="10"/>
      <c r="K557" s="10"/>
      <c r="L557" s="10"/>
    </row>
    <row r="558" spans="1:12" s="11" customFormat="1" ht="13.5" thickBot="1">
      <c r="A558" s="9" t="s">
        <v>676</v>
      </c>
      <c r="B558" s="10"/>
      <c r="C558" s="10"/>
      <c r="D558" s="10"/>
      <c r="E558" s="10"/>
      <c r="F558" s="10"/>
      <c r="G558" s="10"/>
      <c r="H558" s="10"/>
      <c r="I558" s="10"/>
      <c r="J558" s="10"/>
      <c r="K558" s="10"/>
      <c r="L558" s="10"/>
    </row>
    <row r="559" spans="1:12" s="11" customFormat="1">
      <c r="A559" s="218" t="s">
        <v>677</v>
      </c>
      <c r="B559" s="330" t="s">
        <v>678</v>
      </c>
      <c r="C559" s="331"/>
      <c r="D559" s="332"/>
      <c r="E559" s="333" t="s">
        <v>679</v>
      </c>
      <c r="F559" s="334"/>
      <c r="G559" s="334"/>
      <c r="H559" s="334"/>
      <c r="I559" s="334"/>
      <c r="J559" s="334"/>
      <c r="K559" s="10"/>
      <c r="L559" s="10"/>
    </row>
    <row r="560" spans="1:12" s="11" customFormat="1" ht="30.75" customHeight="1">
      <c r="A560" s="201" t="s">
        <v>680</v>
      </c>
      <c r="B560" s="335" t="s">
        <v>681</v>
      </c>
      <c r="C560" s="336"/>
      <c r="D560" s="336"/>
      <c r="E560" s="337" t="s">
        <v>682</v>
      </c>
      <c r="F560" s="337"/>
      <c r="G560" s="337"/>
      <c r="H560" s="337"/>
      <c r="I560" s="249"/>
      <c r="J560" s="249"/>
      <c r="K560" s="10"/>
      <c r="L560" s="10"/>
    </row>
    <row r="561" spans="1:12" s="11" customFormat="1" ht="54" customHeight="1">
      <c r="A561" s="201" t="s">
        <v>683</v>
      </c>
      <c r="B561" s="337" t="s">
        <v>684</v>
      </c>
      <c r="C561" s="337"/>
      <c r="D561" s="337"/>
      <c r="E561" s="337" t="s">
        <v>685</v>
      </c>
      <c r="F561" s="337"/>
      <c r="G561" s="337"/>
      <c r="H561" s="337"/>
      <c r="I561" s="249"/>
      <c r="J561" s="249"/>
      <c r="K561" s="213"/>
      <c r="L561" s="10"/>
    </row>
    <row r="562" spans="1:12" s="11" customFormat="1" ht="26.25" customHeight="1">
      <c r="A562" s="201" t="s">
        <v>137</v>
      </c>
      <c r="B562" s="335" t="s">
        <v>686</v>
      </c>
      <c r="C562" s="336"/>
      <c r="D562" s="336"/>
      <c r="E562" s="337" t="s">
        <v>687</v>
      </c>
      <c r="F562" s="337"/>
      <c r="G562" s="337"/>
      <c r="H562" s="337"/>
      <c r="I562" s="249"/>
      <c r="J562" s="249"/>
      <c r="K562" s="10"/>
      <c r="L562" s="10"/>
    </row>
    <row r="563" spans="1:12" s="11" customFormat="1" ht="27" customHeight="1">
      <c r="A563" s="201" t="s">
        <v>688</v>
      </c>
      <c r="B563" s="335" t="s">
        <v>689</v>
      </c>
      <c r="C563" s="336"/>
      <c r="D563" s="336"/>
      <c r="E563" s="344" t="s">
        <v>690</v>
      </c>
      <c r="F563" s="344"/>
      <c r="G563" s="344"/>
      <c r="H563" s="344"/>
      <c r="I563" s="249"/>
      <c r="J563" s="249"/>
      <c r="K563" s="10"/>
      <c r="L563" s="10"/>
    </row>
    <row r="564" spans="1:12" s="11" customFormat="1" ht="27.75" customHeight="1">
      <c r="A564" s="201" t="s">
        <v>691</v>
      </c>
      <c r="B564" s="335" t="s">
        <v>692</v>
      </c>
      <c r="C564" s="336"/>
      <c r="D564" s="336"/>
      <c r="E564" s="344" t="s">
        <v>685</v>
      </c>
      <c r="F564" s="344"/>
      <c r="G564" s="344"/>
      <c r="H564" s="344"/>
      <c r="I564" s="249"/>
      <c r="J564" s="249"/>
      <c r="K564" s="10"/>
      <c r="L564" s="10"/>
    </row>
    <row r="565" spans="1:12" s="11" customFormat="1" ht="38.25" customHeight="1">
      <c r="A565" s="201" t="s">
        <v>693</v>
      </c>
      <c r="B565" s="335" t="s">
        <v>694</v>
      </c>
      <c r="C565" s="336"/>
      <c r="D565" s="336"/>
      <c r="E565" s="344" t="s">
        <v>695</v>
      </c>
      <c r="F565" s="344"/>
      <c r="G565" s="344"/>
      <c r="H565" s="344"/>
      <c r="I565" s="249"/>
      <c r="J565" s="249"/>
      <c r="K565" s="10"/>
      <c r="L565" s="10"/>
    </row>
    <row r="566" spans="1:12" s="11" customFormat="1">
      <c r="A566" s="10"/>
      <c r="B566" s="10"/>
      <c r="C566" s="10"/>
      <c r="D566" s="10"/>
      <c r="E566" s="10"/>
      <c r="F566" s="10"/>
      <c r="G566" s="10"/>
      <c r="H566" s="10"/>
      <c r="I566" s="10"/>
      <c r="J566" s="10"/>
      <c r="K566" s="10"/>
      <c r="L566" s="10"/>
    </row>
    <row r="567" spans="1:12" s="11" customFormat="1">
      <c r="A567" s="10"/>
      <c r="B567" s="10"/>
      <c r="C567" s="10"/>
      <c r="D567" s="10"/>
      <c r="E567" s="10"/>
      <c r="F567" s="10"/>
      <c r="G567" s="10"/>
      <c r="H567" s="10"/>
      <c r="I567" s="10"/>
      <c r="J567" s="10"/>
      <c r="K567" s="10"/>
      <c r="L567" s="10"/>
    </row>
    <row r="568" spans="1:12" s="11" customFormat="1">
      <c r="A568" s="9" t="s">
        <v>696</v>
      </c>
      <c r="B568" s="10"/>
      <c r="C568" s="10"/>
      <c r="D568" s="10"/>
      <c r="E568" s="10"/>
      <c r="F568" s="10"/>
      <c r="G568" s="10"/>
      <c r="H568" s="10"/>
      <c r="I568" s="10"/>
      <c r="J568" s="10"/>
      <c r="K568" s="10"/>
      <c r="L568" s="10"/>
    </row>
    <row r="569" spans="1:12" s="11" customFormat="1">
      <c r="A569" s="10"/>
      <c r="B569" s="10"/>
      <c r="C569" s="10"/>
      <c r="D569" s="10"/>
      <c r="E569" s="10"/>
      <c r="F569" s="10"/>
      <c r="G569" s="10"/>
      <c r="H569" s="10"/>
      <c r="I569" s="10"/>
      <c r="J569" s="10"/>
      <c r="K569" s="10"/>
      <c r="L569" s="10"/>
    </row>
    <row r="570" spans="1:12" s="11" customFormat="1">
      <c r="A570" s="219" t="s">
        <v>697</v>
      </c>
      <c r="B570" s="345" t="s">
        <v>698</v>
      </c>
      <c r="C570" s="346"/>
      <c r="D570" s="346"/>
      <c r="E570" s="346"/>
      <c r="F570" s="346"/>
      <c r="G570" s="346"/>
      <c r="H570" s="346"/>
      <c r="I570" s="346"/>
      <c r="J570" s="346"/>
      <c r="K570" s="347"/>
      <c r="L570" s="10"/>
    </row>
    <row r="571" spans="1:12" s="11" customFormat="1" ht="15.75">
      <c r="A571" s="220"/>
      <c r="B571" s="348"/>
      <c r="C571" s="349"/>
      <c r="D571" s="349"/>
      <c r="E571" s="349"/>
      <c r="F571" s="349"/>
      <c r="G571" s="349"/>
      <c r="H571" s="349"/>
      <c r="I571" s="349"/>
      <c r="J571" s="349"/>
      <c r="K571" s="350"/>
      <c r="L571" s="10"/>
    </row>
    <row r="572" spans="1:12" s="11" customFormat="1" ht="15.75">
      <c r="A572" s="220"/>
      <c r="B572" s="348"/>
      <c r="C572" s="349"/>
      <c r="D572" s="349"/>
      <c r="E572" s="349"/>
      <c r="F572" s="349"/>
      <c r="G572" s="349"/>
      <c r="H572" s="349"/>
      <c r="I572" s="349"/>
      <c r="J572" s="349"/>
      <c r="K572" s="350"/>
      <c r="L572" s="10"/>
    </row>
    <row r="573" spans="1:12" s="11" customFormat="1" ht="15.75">
      <c r="A573" s="220"/>
      <c r="B573" s="348"/>
      <c r="C573" s="349"/>
      <c r="D573" s="349"/>
      <c r="E573" s="349"/>
      <c r="F573" s="349"/>
      <c r="G573" s="349"/>
      <c r="H573" s="349"/>
      <c r="I573" s="349"/>
      <c r="J573" s="349"/>
      <c r="K573" s="350"/>
      <c r="L573" s="10"/>
    </row>
    <row r="574" spans="1:12" s="11" customFormat="1" ht="15.75">
      <c r="A574" s="220"/>
      <c r="B574" s="348"/>
      <c r="C574" s="349"/>
      <c r="D574" s="349"/>
      <c r="E574" s="349"/>
      <c r="F574" s="349"/>
      <c r="G574" s="349"/>
      <c r="H574" s="349"/>
      <c r="I574" s="349"/>
      <c r="J574" s="349"/>
      <c r="K574" s="350"/>
      <c r="L574" s="10"/>
    </row>
    <row r="575" spans="1:12" s="11" customFormat="1" ht="15.75">
      <c r="A575" s="221"/>
      <c r="B575" s="222"/>
      <c r="C575" s="223"/>
      <c r="D575" s="223"/>
      <c r="E575" s="223"/>
      <c r="F575" s="223"/>
      <c r="G575" s="223"/>
      <c r="H575" s="223"/>
      <c r="I575" s="223"/>
      <c r="J575" s="223"/>
      <c r="K575" s="224"/>
      <c r="L575" s="10"/>
    </row>
    <row r="576" spans="1:12">
      <c r="A576" s="219" t="s">
        <v>699</v>
      </c>
      <c r="B576" s="225" t="s">
        <v>700</v>
      </c>
      <c r="C576" s="226"/>
      <c r="D576" s="227"/>
      <c r="E576" s="226"/>
      <c r="F576" s="226"/>
      <c r="G576" s="226"/>
      <c r="H576" s="226"/>
      <c r="I576" s="226"/>
      <c r="J576" s="226"/>
      <c r="K576" s="228"/>
      <c r="L576" s="7"/>
    </row>
    <row r="577" spans="1:12">
      <c r="A577" s="229"/>
      <c r="B577" s="230" t="s">
        <v>163</v>
      </c>
      <c r="C577" s="231" t="s">
        <v>701</v>
      </c>
      <c r="D577" s="231"/>
      <c r="E577" s="231"/>
      <c r="F577" s="231"/>
      <c r="G577" s="231"/>
      <c r="H577" s="231"/>
      <c r="I577" s="232"/>
      <c r="J577" s="232"/>
      <c r="K577" s="233"/>
      <c r="L577" s="7"/>
    </row>
    <row r="578" spans="1:12">
      <c r="A578" s="229"/>
      <c r="B578" s="230" t="s">
        <v>185</v>
      </c>
      <c r="C578" s="231" t="s">
        <v>702</v>
      </c>
      <c r="D578" s="231"/>
      <c r="E578" s="231"/>
      <c r="F578" s="231"/>
      <c r="G578" s="231"/>
      <c r="H578" s="231"/>
      <c r="I578" s="232"/>
      <c r="J578" s="232"/>
      <c r="K578" s="233"/>
      <c r="L578" s="7"/>
    </row>
    <row r="579" spans="1:12">
      <c r="A579" s="229"/>
      <c r="B579" s="230" t="s">
        <v>703</v>
      </c>
      <c r="C579" s="231" t="s">
        <v>704</v>
      </c>
      <c r="D579" s="231"/>
      <c r="E579" s="231"/>
      <c r="F579" s="231"/>
      <c r="G579" s="231"/>
      <c r="H579" s="231"/>
      <c r="I579" s="232"/>
      <c r="J579" s="232"/>
      <c r="K579" s="233"/>
      <c r="L579" s="7"/>
    </row>
    <row r="580" spans="1:12">
      <c r="A580" s="229"/>
      <c r="B580" s="230" t="s">
        <v>705</v>
      </c>
      <c r="C580" s="231" t="s">
        <v>706</v>
      </c>
      <c r="D580" s="231"/>
      <c r="E580" s="231"/>
      <c r="F580" s="231"/>
      <c r="G580" s="231"/>
      <c r="H580" s="231"/>
      <c r="I580" s="232"/>
      <c r="J580" s="232"/>
      <c r="K580" s="233"/>
      <c r="L580" s="7"/>
    </row>
    <row r="581" spans="1:12">
      <c r="A581" s="229"/>
      <c r="B581" s="230" t="s">
        <v>707</v>
      </c>
      <c r="C581" s="231" t="s">
        <v>708</v>
      </c>
      <c r="D581" s="231"/>
      <c r="E581" s="231"/>
      <c r="F581" s="231"/>
      <c r="G581" s="231"/>
      <c r="H581" s="231"/>
      <c r="I581" s="232"/>
      <c r="J581" s="232"/>
      <c r="K581" s="233"/>
      <c r="L581" s="7"/>
    </row>
    <row r="582" spans="1:12">
      <c r="A582" s="229"/>
      <c r="B582" s="351" t="s">
        <v>709</v>
      </c>
      <c r="C582" s="352"/>
      <c r="D582" s="352"/>
      <c r="E582" s="352"/>
      <c r="F582" s="352"/>
      <c r="G582" s="352"/>
      <c r="H582" s="352"/>
      <c r="I582" s="352"/>
      <c r="J582" s="352"/>
      <c r="K582" s="353"/>
      <c r="L582" s="7"/>
    </row>
    <row r="583" spans="1:12">
      <c r="A583" s="229"/>
      <c r="B583" s="351"/>
      <c r="C583" s="352"/>
      <c r="D583" s="352"/>
      <c r="E583" s="352"/>
      <c r="F583" s="352"/>
      <c r="G583" s="352"/>
      <c r="H583" s="352"/>
      <c r="I583" s="352"/>
      <c r="J583" s="352"/>
      <c r="K583" s="353"/>
      <c r="L583" s="7"/>
    </row>
    <row r="584" spans="1:12" ht="15.75">
      <c r="A584" s="234"/>
      <c r="B584" s="235"/>
      <c r="C584" s="236"/>
      <c r="D584" s="236"/>
      <c r="E584" s="237"/>
      <c r="F584" s="237"/>
      <c r="G584" s="237"/>
      <c r="H584" s="237"/>
      <c r="I584" s="237"/>
      <c r="J584" s="237"/>
      <c r="K584" s="238"/>
      <c r="L584" s="7"/>
    </row>
    <row r="585" spans="1:12">
      <c r="A585" s="239" t="s">
        <v>710</v>
      </c>
      <c r="B585" s="338" t="s">
        <v>711</v>
      </c>
      <c r="C585" s="339"/>
      <c r="D585" s="339"/>
      <c r="E585" s="339"/>
      <c r="F585" s="339"/>
      <c r="G585" s="339"/>
      <c r="H585" s="339"/>
      <c r="I585" s="339"/>
      <c r="J585" s="339"/>
      <c r="K585" s="340"/>
      <c r="L585" s="7"/>
    </row>
    <row r="586" spans="1:12">
      <c r="A586" s="240"/>
      <c r="B586" s="341"/>
      <c r="C586" s="342"/>
      <c r="D586" s="342"/>
      <c r="E586" s="342"/>
      <c r="F586" s="342"/>
      <c r="G586" s="342"/>
      <c r="H586" s="342"/>
      <c r="I586" s="342"/>
      <c r="J586" s="342"/>
      <c r="K586" s="343"/>
      <c r="L586" s="7"/>
    </row>
    <row r="587" spans="1:12">
      <c r="A587" s="241"/>
      <c r="B587" s="241"/>
      <c r="C587" s="241"/>
      <c r="D587" s="242"/>
      <c r="E587" s="242"/>
      <c r="F587" s="242"/>
      <c r="G587" s="242"/>
      <c r="H587" s="242"/>
      <c r="I587" s="242"/>
      <c r="J587" s="242"/>
      <c r="K587" s="242"/>
      <c r="L587" s="242"/>
    </row>
    <row r="588" spans="1:12">
      <c r="A588" s="243"/>
      <c r="B588" s="243"/>
      <c r="C588" s="243"/>
      <c r="D588" s="243"/>
      <c r="E588" s="243"/>
      <c r="F588" s="243"/>
      <c r="G588" s="243"/>
      <c r="H588" s="243"/>
      <c r="I588" s="243"/>
      <c r="J588" s="243"/>
      <c r="K588" s="243"/>
      <c r="L588" s="243"/>
    </row>
    <row r="589" spans="1:12" s="11" customFormat="1">
      <c r="A589" s="244"/>
      <c r="B589" s="58"/>
      <c r="C589" s="58"/>
      <c r="D589" s="58"/>
      <c r="E589" s="58"/>
      <c r="F589" s="58"/>
      <c r="G589" s="58"/>
      <c r="H589" s="58"/>
      <c r="I589" s="58"/>
      <c r="J589" s="58"/>
      <c r="K589" s="58"/>
      <c r="L589" s="58"/>
    </row>
    <row r="590" spans="1:12" s="11" customFormat="1" ht="14.25">
      <c r="A590" s="105"/>
      <c r="B590" s="58"/>
      <c r="C590" s="58"/>
      <c r="D590" s="58"/>
      <c r="E590" s="58"/>
      <c r="F590" s="58"/>
      <c r="G590" s="58"/>
      <c r="H590" s="58"/>
      <c r="I590" s="58"/>
      <c r="J590" s="58"/>
      <c r="K590" s="58"/>
      <c r="L590" s="58"/>
    </row>
    <row r="591" spans="1:12" s="245" customFormat="1" ht="14.25">
      <c r="A591" s="105"/>
      <c r="B591" s="105"/>
      <c r="C591" s="105"/>
      <c r="D591" s="105"/>
      <c r="E591" s="105"/>
      <c r="F591" s="105"/>
      <c r="G591" s="105"/>
      <c r="H591" s="105"/>
      <c r="I591" s="105"/>
      <c r="J591" s="105"/>
      <c r="K591" s="105"/>
      <c r="L591" s="56"/>
    </row>
    <row r="592" spans="1:12" s="245" customFormat="1" ht="14.25">
      <c r="A592" s="105"/>
      <c r="B592" s="105"/>
      <c r="C592" s="105"/>
      <c r="D592" s="105"/>
      <c r="E592" s="105"/>
      <c r="F592" s="105"/>
      <c r="G592" s="105"/>
      <c r="H592" s="105"/>
      <c r="I592" s="105"/>
      <c r="J592" s="105"/>
      <c r="K592" s="105"/>
      <c r="L592" s="56"/>
    </row>
    <row r="593" spans="1:12" s="245" customFormat="1" ht="14.25">
      <c r="A593" s="105"/>
      <c r="B593" s="105"/>
      <c r="C593" s="105"/>
      <c r="D593" s="105"/>
      <c r="E593" s="105"/>
      <c r="F593" s="105"/>
      <c r="G593" s="105"/>
      <c r="H593" s="105"/>
      <c r="I593" s="105"/>
      <c r="J593" s="105"/>
      <c r="K593" s="105"/>
      <c r="L593" s="56"/>
    </row>
    <row r="594" spans="1:12" ht="14.25">
      <c r="A594" s="105"/>
      <c r="B594" s="105"/>
      <c r="C594" s="105"/>
      <c r="D594" s="105"/>
      <c r="E594" s="105"/>
      <c r="F594" s="105"/>
      <c r="G594" s="105"/>
      <c r="H594" s="105"/>
      <c r="I594" s="105"/>
      <c r="J594" s="105"/>
      <c r="K594" s="105"/>
      <c r="L594" s="246"/>
    </row>
    <row r="595" spans="1:12" ht="14.25">
      <c r="A595" s="105"/>
      <c r="B595" s="105"/>
      <c r="C595" s="105"/>
      <c r="D595" s="105"/>
      <c r="E595" s="105"/>
      <c r="F595" s="105"/>
      <c r="G595" s="105"/>
      <c r="H595" s="105"/>
      <c r="I595" s="105"/>
      <c r="J595" s="105"/>
      <c r="K595" s="105"/>
      <c r="L595" s="243"/>
    </row>
    <row r="596" spans="1:12" ht="14.25">
      <c r="A596" s="105"/>
      <c r="B596" s="105"/>
      <c r="C596" s="105"/>
      <c r="D596" s="105"/>
      <c r="E596" s="105"/>
      <c r="F596" s="105"/>
      <c r="G596" s="105"/>
      <c r="H596" s="105"/>
      <c r="I596" s="105"/>
      <c r="J596" s="105"/>
      <c r="K596" s="105"/>
      <c r="L596" s="243"/>
    </row>
    <row r="597" spans="1:12" s="245" customFormat="1" ht="14.25">
      <c r="A597" s="105"/>
      <c r="B597" s="105"/>
      <c r="C597" s="105"/>
      <c r="D597" s="105"/>
      <c r="E597" s="105"/>
      <c r="F597" s="105"/>
      <c r="G597" s="105"/>
      <c r="H597" s="105"/>
      <c r="I597" s="105"/>
      <c r="J597" s="105"/>
      <c r="K597" s="105"/>
      <c r="L597" s="56"/>
    </row>
    <row r="598" spans="1:12" s="245" customFormat="1" ht="14.25">
      <c r="A598" s="105"/>
      <c r="B598" s="105"/>
      <c r="C598" s="105"/>
      <c r="D598" s="105"/>
      <c r="E598" s="105"/>
      <c r="F598" s="105"/>
      <c r="G598" s="105"/>
      <c r="H598" s="105"/>
      <c r="I598" s="105"/>
      <c r="J598" s="105"/>
      <c r="K598" s="105"/>
      <c r="L598" s="56"/>
    </row>
    <row r="599" spans="1:12" ht="14.25">
      <c r="A599" s="105"/>
      <c r="B599" s="105"/>
      <c r="C599" s="105"/>
      <c r="D599" s="105"/>
      <c r="E599" s="105"/>
      <c r="F599" s="105"/>
      <c r="G599" s="105"/>
      <c r="H599" s="105"/>
      <c r="I599" s="105"/>
      <c r="J599" s="105"/>
      <c r="K599" s="105"/>
      <c r="L599" s="243"/>
    </row>
    <row r="600" spans="1:12" ht="14.25">
      <c r="A600" s="105"/>
      <c r="B600" s="105"/>
      <c r="C600" s="105"/>
      <c r="D600" s="105"/>
      <c r="E600" s="105"/>
      <c r="F600" s="105"/>
      <c r="G600" s="105"/>
      <c r="H600" s="105"/>
      <c r="I600" s="105"/>
      <c r="J600" s="105"/>
      <c r="K600" s="105"/>
      <c r="L600" s="243"/>
    </row>
    <row r="601" spans="1:12" ht="14.25">
      <c r="A601" s="105"/>
      <c r="B601" s="105"/>
      <c r="C601" s="105"/>
      <c r="D601" s="105"/>
      <c r="E601" s="105"/>
      <c r="F601" s="105"/>
      <c r="G601" s="105"/>
      <c r="H601" s="105"/>
      <c r="I601" s="105"/>
      <c r="J601" s="105"/>
      <c r="K601" s="105"/>
      <c r="L601" s="243"/>
    </row>
    <row r="602" spans="1:12" ht="14.25">
      <c r="A602" s="105"/>
      <c r="B602" s="105"/>
      <c r="C602" s="105"/>
      <c r="D602" s="105"/>
      <c r="E602" s="105"/>
      <c r="F602" s="105"/>
      <c r="G602" s="105"/>
      <c r="H602" s="105"/>
      <c r="I602" s="105"/>
      <c r="J602" s="105"/>
      <c r="K602" s="105"/>
      <c r="L602" s="243"/>
    </row>
    <row r="603" spans="1:12" ht="14.25">
      <c r="A603" s="105"/>
      <c r="B603" s="105"/>
      <c r="C603" s="105"/>
      <c r="D603" s="105"/>
      <c r="E603" s="105"/>
      <c r="F603" s="105"/>
      <c r="G603" s="105"/>
      <c r="H603" s="105"/>
      <c r="I603" s="105"/>
      <c r="J603" s="105"/>
      <c r="K603" s="105"/>
      <c r="L603" s="243"/>
    </row>
    <row r="604" spans="1:12" ht="14.25">
      <c r="A604" s="105"/>
      <c r="B604" s="105"/>
      <c r="C604" s="105"/>
      <c r="D604" s="105"/>
      <c r="E604" s="105"/>
      <c r="F604" s="105"/>
      <c r="G604" s="105"/>
      <c r="H604" s="105"/>
      <c r="I604" s="105"/>
      <c r="J604" s="105"/>
      <c r="K604" s="105"/>
      <c r="L604" s="243"/>
    </row>
    <row r="605" spans="1:12" ht="14.25">
      <c r="A605" s="105"/>
      <c r="B605" s="105"/>
      <c r="C605" s="105"/>
      <c r="D605" s="105"/>
      <c r="E605" s="105"/>
      <c r="F605" s="105"/>
      <c r="G605" s="105"/>
      <c r="H605" s="105"/>
      <c r="I605" s="105"/>
      <c r="J605" s="105"/>
      <c r="K605" s="105"/>
      <c r="L605" s="243"/>
    </row>
    <row r="606" spans="1:12" ht="14.25">
      <c r="A606" s="105"/>
      <c r="B606" s="105"/>
      <c r="C606" s="105"/>
      <c r="D606" s="105"/>
      <c r="E606" s="105"/>
      <c r="F606" s="105"/>
      <c r="G606" s="105"/>
      <c r="H606" s="105"/>
      <c r="I606" s="105"/>
      <c r="J606" s="105"/>
      <c r="K606" s="105"/>
      <c r="L606" s="243"/>
    </row>
    <row r="607" spans="1:12" ht="14.25">
      <c r="A607" s="105"/>
      <c r="B607" s="105"/>
      <c r="C607" s="105"/>
      <c r="D607" s="105"/>
      <c r="E607" s="105"/>
      <c r="F607" s="105"/>
      <c r="G607" s="105"/>
      <c r="H607" s="105"/>
      <c r="I607" s="105"/>
      <c r="J607" s="105"/>
      <c r="K607" s="105"/>
      <c r="L607" s="243"/>
    </row>
    <row r="608" spans="1:12" ht="14.25">
      <c r="A608" s="105"/>
      <c r="B608" s="105"/>
      <c r="C608" s="105"/>
      <c r="D608" s="105"/>
      <c r="E608" s="105"/>
      <c r="F608" s="105"/>
      <c r="G608" s="105"/>
      <c r="H608" s="105"/>
      <c r="I608" s="105"/>
      <c r="J608" s="105"/>
      <c r="K608" s="105"/>
      <c r="L608" s="243"/>
    </row>
    <row r="609" spans="1:12" ht="14.25">
      <c r="A609" s="105"/>
      <c r="B609" s="105"/>
      <c r="C609" s="105"/>
      <c r="D609" s="105"/>
      <c r="E609" s="105"/>
      <c r="F609" s="105"/>
      <c r="G609" s="105"/>
      <c r="H609" s="105"/>
      <c r="I609" s="105"/>
      <c r="J609" s="105"/>
      <c r="K609" s="105"/>
      <c r="L609" s="243"/>
    </row>
    <row r="610" spans="1:12" ht="14.25">
      <c r="A610" s="105"/>
      <c r="B610" s="105"/>
      <c r="C610" s="105"/>
      <c r="D610" s="105"/>
      <c r="E610" s="105"/>
      <c r="F610" s="105"/>
      <c r="G610" s="105"/>
      <c r="H610" s="105"/>
      <c r="I610" s="105"/>
      <c r="J610" s="105"/>
      <c r="K610" s="105"/>
      <c r="L610" s="105"/>
    </row>
    <row r="611" spans="1:12" ht="14.25">
      <c r="A611" s="105"/>
      <c r="B611" s="105"/>
      <c r="C611" s="105"/>
      <c r="D611" s="105"/>
      <c r="E611" s="105"/>
      <c r="F611" s="105"/>
      <c r="G611" s="105"/>
      <c r="H611" s="105"/>
      <c r="I611" s="105"/>
      <c r="J611" s="105"/>
      <c r="K611" s="105"/>
      <c r="L611" s="243"/>
    </row>
    <row r="612" spans="1:12" ht="14.25">
      <c r="A612" s="105"/>
      <c r="B612" s="105"/>
      <c r="C612" s="105"/>
      <c r="D612" s="105"/>
      <c r="E612" s="105"/>
      <c r="F612" s="105"/>
      <c r="G612" s="105"/>
      <c r="H612" s="105"/>
      <c r="I612" s="105"/>
      <c r="J612" s="105"/>
      <c r="K612" s="105"/>
      <c r="L612" s="243"/>
    </row>
    <row r="613" spans="1:12" ht="14.25">
      <c r="A613" s="105"/>
      <c r="B613" s="105"/>
      <c r="C613" s="105"/>
      <c r="D613" s="105"/>
      <c r="E613" s="105"/>
      <c r="F613" s="105"/>
      <c r="G613" s="105"/>
      <c r="H613" s="105"/>
      <c r="I613" s="105"/>
      <c r="J613" s="105"/>
      <c r="K613" s="105"/>
      <c r="L613" s="243"/>
    </row>
    <row r="614" spans="1:12" ht="14.25">
      <c r="A614" s="247"/>
      <c r="B614" s="105"/>
      <c r="C614" s="105"/>
      <c r="D614" s="105"/>
      <c r="E614" s="105"/>
      <c r="F614" s="105"/>
      <c r="G614" s="105"/>
      <c r="H614" s="105"/>
      <c r="I614" s="105"/>
      <c r="J614" s="105"/>
      <c r="K614" s="105"/>
      <c r="L614" s="243"/>
    </row>
    <row r="615" spans="1:12" ht="14.25">
      <c r="A615" s="247"/>
      <c r="B615" s="105"/>
      <c r="C615" s="105"/>
      <c r="D615" s="105"/>
      <c r="E615" s="105"/>
      <c r="F615" s="105"/>
      <c r="G615" s="105"/>
      <c r="H615" s="105"/>
      <c r="I615" s="105"/>
      <c r="J615" s="105"/>
      <c r="K615" s="105"/>
      <c r="L615" s="243"/>
    </row>
    <row r="616" spans="1:12" ht="14.25">
      <c r="A616" s="105"/>
      <c r="B616" s="243"/>
      <c r="C616" s="243"/>
      <c r="D616" s="243"/>
      <c r="E616" s="243"/>
      <c r="F616" s="243"/>
      <c r="G616" s="243"/>
      <c r="H616" s="243"/>
      <c r="I616" s="243"/>
      <c r="J616" s="243"/>
      <c r="K616" s="243"/>
      <c r="L616" s="243"/>
    </row>
    <row r="617" spans="1:12" ht="14.25">
      <c r="A617" s="105"/>
      <c r="B617" s="243"/>
      <c r="C617" s="243"/>
      <c r="D617" s="243"/>
      <c r="E617" s="243"/>
      <c r="F617" s="243"/>
      <c r="G617" s="243"/>
      <c r="H617" s="243"/>
      <c r="I617" s="243"/>
      <c r="J617" s="243"/>
      <c r="K617" s="243"/>
      <c r="L617" s="243"/>
    </row>
    <row r="618" spans="1:12">
      <c r="A618" s="7"/>
      <c r="B618" s="7"/>
      <c r="C618" s="7"/>
      <c r="D618" s="7"/>
      <c r="E618" s="7"/>
      <c r="F618" s="7"/>
      <c r="G618" s="7"/>
      <c r="H618" s="7"/>
      <c r="I618" s="7"/>
      <c r="J618" s="7"/>
      <c r="K618" s="7"/>
      <c r="L618" s="7"/>
    </row>
    <row r="619" spans="1:12">
      <c r="A619" s="7"/>
      <c r="B619" s="7"/>
      <c r="C619" s="7"/>
      <c r="D619" s="7"/>
      <c r="E619" s="7"/>
      <c r="F619" s="7"/>
      <c r="G619" s="7"/>
      <c r="H619" s="7"/>
      <c r="I619" s="7"/>
      <c r="J619" s="7"/>
      <c r="K619" s="7"/>
      <c r="L619" s="7"/>
    </row>
    <row r="620" spans="1:12">
      <c r="A620" s="7"/>
      <c r="B620" s="7"/>
      <c r="C620" s="7"/>
      <c r="D620" s="7"/>
      <c r="E620" s="7"/>
      <c r="F620" s="7"/>
      <c r="G620" s="7"/>
      <c r="H620" s="7"/>
      <c r="I620" s="7"/>
      <c r="J620" s="7"/>
      <c r="K620" s="7"/>
      <c r="L620" s="7"/>
    </row>
  </sheetData>
  <mergeCells count="123">
    <mergeCell ref="B585:K586"/>
    <mergeCell ref="B564:D564"/>
    <mergeCell ref="E564:J564"/>
    <mergeCell ref="B565:D565"/>
    <mergeCell ref="E565:J565"/>
    <mergeCell ref="B570:K574"/>
    <mergeCell ref="B582:K583"/>
    <mergeCell ref="B561:D561"/>
    <mergeCell ref="E561:J561"/>
    <mergeCell ref="B562:D562"/>
    <mergeCell ref="E562:J562"/>
    <mergeCell ref="B563:D563"/>
    <mergeCell ref="E563:J563"/>
    <mergeCell ref="A554:K555"/>
    <mergeCell ref="A556:K556"/>
    <mergeCell ref="B559:D559"/>
    <mergeCell ref="E559:J559"/>
    <mergeCell ref="B560:D560"/>
    <mergeCell ref="E560:J560"/>
    <mergeCell ref="B548:D548"/>
    <mergeCell ref="G548:J548"/>
    <mergeCell ref="B549:D549"/>
    <mergeCell ref="G549:J549"/>
    <mergeCell ref="B550:D550"/>
    <mergeCell ref="G550:J550"/>
    <mergeCell ref="B545:D545"/>
    <mergeCell ref="G545:J545"/>
    <mergeCell ref="B546:D546"/>
    <mergeCell ref="G546:J546"/>
    <mergeCell ref="B547:D547"/>
    <mergeCell ref="G547:J547"/>
    <mergeCell ref="A537:K537"/>
    <mergeCell ref="B542:D542"/>
    <mergeCell ref="G542:J542"/>
    <mergeCell ref="B543:D543"/>
    <mergeCell ref="G543:J543"/>
    <mergeCell ref="B544:D544"/>
    <mergeCell ref="G544:J544"/>
    <mergeCell ref="B532:D532"/>
    <mergeCell ref="G532:J532"/>
    <mergeCell ref="G533:J533"/>
    <mergeCell ref="B534:D534"/>
    <mergeCell ref="G534:J534"/>
    <mergeCell ref="A535:K536"/>
    <mergeCell ref="B529:D529"/>
    <mergeCell ref="G529:J529"/>
    <mergeCell ref="B530:D530"/>
    <mergeCell ref="G530:J530"/>
    <mergeCell ref="B531:D531"/>
    <mergeCell ref="G531:J531"/>
    <mergeCell ref="B526:D526"/>
    <mergeCell ref="G526:J526"/>
    <mergeCell ref="B527:D527"/>
    <mergeCell ref="G527:J527"/>
    <mergeCell ref="B528:D528"/>
    <mergeCell ref="G528:J528"/>
    <mergeCell ref="K456:L456"/>
    <mergeCell ref="K457:L457"/>
    <mergeCell ref="K458:L458"/>
    <mergeCell ref="K459:L459"/>
    <mergeCell ref="A520:K521"/>
    <mergeCell ref="A522:K522"/>
    <mergeCell ref="K450:L450"/>
    <mergeCell ref="K451:L451"/>
    <mergeCell ref="K452:L452"/>
    <mergeCell ref="K453:L453"/>
    <mergeCell ref="K454:L454"/>
    <mergeCell ref="K455:L455"/>
    <mergeCell ref="K444:L444"/>
    <mergeCell ref="K445:L445"/>
    <mergeCell ref="K446:L446"/>
    <mergeCell ref="K447:L447"/>
    <mergeCell ref="K448:L448"/>
    <mergeCell ref="K449:L449"/>
    <mergeCell ref="A304:K304"/>
    <mergeCell ref="A363:K364"/>
    <mergeCell ref="A365:K365"/>
    <mergeCell ref="A439:K440"/>
    <mergeCell ref="A441:K441"/>
    <mergeCell ref="K443:L443"/>
    <mergeCell ref="A157:K158"/>
    <mergeCell ref="A159:K159"/>
    <mergeCell ref="F212:J212"/>
    <mergeCell ref="A225:K226"/>
    <mergeCell ref="A227:K227"/>
    <mergeCell ref="A302:K303"/>
    <mergeCell ref="C125:E125"/>
    <mergeCell ref="C126:E126"/>
    <mergeCell ref="C127:E127"/>
    <mergeCell ref="C128:E128"/>
    <mergeCell ref="C129:E129"/>
    <mergeCell ref="C130:E130"/>
    <mergeCell ref="C119:E119"/>
    <mergeCell ref="C120:E120"/>
    <mergeCell ref="C121:E121"/>
    <mergeCell ref="C122:E122"/>
    <mergeCell ref="C123:E123"/>
    <mergeCell ref="I123:K124"/>
    <mergeCell ref="C124:E124"/>
    <mergeCell ref="B26:D26"/>
    <mergeCell ref="B27:D27"/>
    <mergeCell ref="B28:D28"/>
    <mergeCell ref="A76:K77"/>
    <mergeCell ref="A78:K78"/>
    <mergeCell ref="A115:D116"/>
    <mergeCell ref="B20:D20"/>
    <mergeCell ref="B21:D21"/>
    <mergeCell ref="B22:D22"/>
    <mergeCell ref="B23:D23"/>
    <mergeCell ref="B24:D24"/>
    <mergeCell ref="B25:D25"/>
    <mergeCell ref="B11:F11"/>
    <mergeCell ref="B15:F15"/>
    <mergeCell ref="B18:D18"/>
    <mergeCell ref="E18:F18"/>
    <mergeCell ref="G18:H18"/>
    <mergeCell ref="I18:J18"/>
    <mergeCell ref="A1:K2"/>
    <mergeCell ref="A3:K3"/>
    <mergeCell ref="A5:L5"/>
    <mergeCell ref="A6:L6"/>
    <mergeCell ref="B9:F9"/>
    <mergeCell ref="B10:F10"/>
  </mergeCells>
  <hyperlinks>
    <hyperlink ref="B15" display="https://boeportal.co.uk/SantanderUK "/>
    <hyperlink ref="G70" r:id="rId1"/>
    <hyperlink ref="F71" r:id="rId2"/>
  </hyperlinks>
  <printOptions horizontalCentered="1"/>
  <pageMargins left="0.23622047244094491" right="0.23622047244094491" top="0.74803149606299213" bottom="0.74803149606299213" header="0.31496062992125984" footer="0.31496062992125984"/>
  <pageSetup paperSize="9" scale="38" fitToHeight="0" orientation="landscape" r:id="rId3"/>
  <headerFooter alignWithMargins="0"/>
  <rowBreaks count="9" manualBreakCount="9">
    <brk id="75" max="11" man="1"/>
    <brk id="156" max="11" man="1"/>
    <brk id="224" max="11" man="1"/>
    <brk id="301" max="11" man="1"/>
    <brk id="362" max="11" man="1"/>
    <brk id="438" max="11" man="1"/>
    <brk id="519" max="11" man="1"/>
    <brk id="534" max="11" man="1"/>
    <brk id="553" max="11" man="1"/>
  </row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Panesar, Jasmine (SGCB)</dc:creator>
  <cp:lastModifiedBy>Panesar, Jasmine (SGCB)</cp:lastModifiedBy>
  <cp:lastPrinted>2019-05-29T16:37:43Z</cp:lastPrinted>
  <dcterms:created xsi:type="dcterms:W3CDTF">2019-05-29T16:27:18Z</dcterms:created>
  <dcterms:modified xsi:type="dcterms:W3CDTF">2019-05-29T16:49:09Z</dcterms:modified>
</cp:coreProperties>
</file>