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45" windowWidth="24825" windowHeight="12105" tabRatio="915" activeTab="4"/>
  </bookViews>
  <sheets>
    <sheet name="Page 1" sheetId="80" r:id="rId1"/>
    <sheet name="Page 2" sheetId="81" r:id="rId2"/>
    <sheet name="Page 3" sheetId="82" r:id="rId3"/>
    <sheet name="Page 4" sheetId="83" r:id="rId4"/>
    <sheet name="Page 5" sheetId="8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calcChain.xml><?xml version="1.0" encoding="utf-8"?>
<calcChain xmlns="http://schemas.openxmlformats.org/spreadsheetml/2006/main">
  <c r="C44" i="88" l="1"/>
  <c r="C48" i="88" s="1"/>
  <c r="C27" i="88" l="1"/>
  <c r="C30" i="88" s="1"/>
  <c r="C10" i="88" l="1"/>
  <c r="D9" i="88" l="1"/>
  <c r="D13" i="88"/>
  <c r="D5" i="88"/>
  <c r="D7" i="88"/>
  <c r="D8" i="88"/>
  <c r="D6" i="88"/>
  <c r="F5" i="88" l="1"/>
  <c r="E5" i="88"/>
  <c r="D10" i="88"/>
</calcChain>
</file>

<file path=xl/sharedStrings.xml><?xml version="1.0" encoding="utf-8"?>
<sst xmlns="http://schemas.openxmlformats.org/spreadsheetml/2006/main" count="1070" uniqueCount="614">
  <si>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</si>
  <si>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</si>
  <si>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</si>
  <si>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</si>
  <si>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</si>
  <si>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</si>
  <si>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</si>
  <si>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</si>
  <si>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</si>
  <si>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</si>
  <si>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</si>
  <si>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</si>
  <si>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</si>
  <si>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</si>
  <si>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</si>
  <si>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</si>
  <si>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</si>
  <si>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</si>
  <si>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</si>
  <si>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</si>
  <si>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</si>
  <si>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</si>
  <si>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</si>
  <si>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</si>
  <si>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</si>
  <si>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</si>
  <si>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</si>
  <si>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</si>
  <si>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</si>
  <si>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</si>
  <si>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</si>
  <si>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</si>
  <si>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</si>
  <si>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</si>
  <si>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</si>
  <si>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</si>
  <si>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</si>
  <si>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</si>
  <si>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</si>
  <si>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</si>
  <si>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</si>
  <si>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</si>
  <si>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</si>
  <si>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</si>
  <si>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</si>
  <si>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</si>
  <si>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</si>
  <si>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</si>
  <si>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</si>
  <si>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</si>
  <si>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</si>
  <si>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</si>
  <si>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</si>
  <si>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</si>
  <si>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</si>
  <si>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</si>
  <si>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</si>
  <si>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</si>
  <si>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</si>
  <si>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</si>
  <si>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</si>
  <si>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</si>
  <si>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</si>
  <si>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</si>
  <si>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</si>
  <si>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</si>
  <si>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</si>
  <si>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</si>
  <si>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</si>
  <si>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</si>
  <si>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</si>
  <si>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</si>
  <si>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</si>
  <si>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</si>
  <si>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</si>
  <si>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</si>
  <si>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</si>
  <si>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</si>
  <si>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</si>
  <si>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</si>
  <si>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</si>
  <si>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</si>
  <si>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</si>
  <si>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</si>
  <si>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</si>
  <si>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</si>
  <si>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</si>
  <si>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</si>
  <si>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</si>
  <si>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</si>
  <si>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</si>
  <si>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</si>
  <si>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</si>
  <si>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</si>
  <si>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</si>
  <si>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</si>
  <si>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</si>
  <si>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</si>
  <si>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</si>
  <si>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</si>
  <si>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</si>
  <si>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</si>
  <si>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</si>
  <si>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</si>
  <si>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</si>
  <si>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</si>
  <si>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</si>
  <si>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</si>
  <si>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</si>
  <si>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</si>
  <si>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</si>
  <si>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</si>
  <si>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</si>
  <si>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</si>
  <si>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</si>
  <si>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</si>
  <si>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</si>
  <si>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AA/Aa3/AA</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</si>
  <si>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</si>
  <si>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</si>
  <si>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</si>
  <si>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</si>
  <si>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</si>
  <si>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</si>
  <si>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</si>
  <si>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</si>
  <si>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</si>
  <si>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</si>
  <si>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</si>
  <si>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</si>
  <si>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</si>
  <si>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</si>
  <si>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</si>
  <si>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</si>
  <si>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</si>
  <si>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</si>
  <si>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</si>
  <si>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</si>
  <si>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</si>
  <si>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</si>
  <si>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</si>
  <si>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</si>
  <si>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</si>
  <si>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</si>
  <si>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</si>
  <si>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</si>
  <si>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</si>
  <si>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</si>
  <si>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</si>
  <si>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</si>
  <si>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</si>
  <si>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</si>
  <si>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</si>
  <si>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</si>
  <si>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</si>
  <si>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</si>
  <si>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</si>
  <si>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</si>
  <si>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</si>
  <si>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</si>
  <si>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</si>
  <si>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</si>
  <si>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</si>
  <si>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</si>
  <si>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</si>
  <si>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Trust Calculation Date:</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</si>
  <si>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</si>
  <si>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</si>
  <si>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</si>
  <si>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</si>
  <si>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</si>
  <si>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</si>
  <si>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</si>
  <si>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</si>
  <si>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</si>
  <si>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</si>
  <si>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</si>
  <si>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</si>
  <si>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</si>
  <si>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</si>
  <si>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</si>
  <si>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</si>
  <si>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</si>
  <si>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</si>
  <si>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</si>
  <si>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</si>
  <si>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</si>
  <si>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</si>
  <si>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</si>
  <si>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</si>
  <si>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</si>
  <si>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</si>
  <si>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</si>
  <si>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</si>
  <si>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</si>
  <si>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</si>
  <si>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</si>
  <si>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</si>
  <si>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</si>
  <si>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</si>
  <si>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</si>
  <si>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</si>
  <si>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</si>
  <si>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</si>
  <si>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</si>
  <si>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</si>
  <si>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</si>
  <si>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Series 2010-1 Notes</t>
  </si>
  <si>
    <t>2010-1</t>
  </si>
  <si>
    <t>Z</t>
  </si>
  <si>
    <t>XS0493851298</t>
  </si>
  <si>
    <t>XS0493852858</t>
  </si>
  <si>
    <t>XS0493858202</t>
  </si>
  <si>
    <t>XS0493854631</t>
  </si>
  <si>
    <t>N/A</t>
  </si>
  <si>
    <t>Santander UK</t>
  </si>
  <si>
    <t>Abbey National Treasury Services plc</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</si>
  <si>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</si>
  <si>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</si>
  <si>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</si>
  <si>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</si>
  <si>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</si>
  <si>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</si>
  <si>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</si>
  <si>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</si>
  <si>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</si>
  <si>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</si>
  <si>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</si>
  <si>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</si>
  <si>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</si>
  <si>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</si>
  <si>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</si>
  <si>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</si>
  <si>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</si>
  <si>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</si>
  <si>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</si>
  <si>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</si>
  <si>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</si>
  <si>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</si>
  <si>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</si>
  <si>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</si>
  <si>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</si>
  <si>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</si>
  <si>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</si>
  <si>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</si>
  <si>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</si>
  <si>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</si>
  <si>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</si>
  <si>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</si>
  <si>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</si>
  <si>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</si>
  <si>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</si>
  <si>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</si>
  <si>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</si>
  <si>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</si>
  <si>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</si>
  <si>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</si>
  <si>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</si>
  <si>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</si>
  <si>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</si>
  <si>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</si>
  <si>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</si>
  <si>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</si>
  <si>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</si>
  <si>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</si>
  <si>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</si>
  <si>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</si>
  <si>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</si>
  <si>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</si>
  <si>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</si>
  <si>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</si>
  <si>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</si>
  <si>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</si>
  <si>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</si>
  <si>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</si>
  <si>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</si>
  <si>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</si>
  <si>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</si>
  <si>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</si>
  <si>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</si>
  <si>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</si>
  <si>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</si>
  <si>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</si>
  <si>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</si>
  <si>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</si>
  <si>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</si>
  <si>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</si>
  <si>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</si>
  <si>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</si>
  <si>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</si>
  <si>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</si>
  <si>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</si>
  <si>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</si>
  <si>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COLLATERAL</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</si>
  <si>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</si>
  <si>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</si>
  <si>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</si>
  <si>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</si>
  <si>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</si>
  <si>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</si>
  <si>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</si>
  <si>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</si>
  <si>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</si>
  <si>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</si>
  <si>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</si>
  <si>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</si>
  <si>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</si>
  <si>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</si>
  <si>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</si>
  <si>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</si>
  <si>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</si>
  <si>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</si>
  <si>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</si>
  <si>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</si>
  <si>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</si>
  <si>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BBB+ or F2 (Fitch)</t>
  </si>
  <si>
    <t>A or F1 / P-1 / A or A-1 (or A+ if no ST rating)</t>
  </si>
  <si>
    <t>A or F1  / A2 or P-1 (or A1 if no ST rating) / A or A-1 (or A+ if no ST rating)</t>
  </si>
  <si>
    <t>BBB- (Fitch) / BBB- (S&amp;P)</t>
  </si>
  <si>
    <t xml:space="preserve">BBB- or F3  / A3 or P-2 (or A3 if no ST rating) / BBB+ </t>
  </si>
  <si>
    <t>F2 or BBB+ / P-2 / A-2 or BBB</t>
  </si>
  <si>
    <t>2012-1</t>
  </si>
  <si>
    <t>Series 2012-1 Notes</t>
  </si>
  <si>
    <t>1A1</t>
  </si>
  <si>
    <t>2A1</t>
  </si>
  <si>
    <t>2A2</t>
  </si>
  <si>
    <t>2A3</t>
  </si>
  <si>
    <t>2A4</t>
  </si>
  <si>
    <t>2A5</t>
  </si>
  <si>
    <t>3A1</t>
  </si>
  <si>
    <t>3A2</t>
  </si>
  <si>
    <t>2B1</t>
  </si>
  <si>
    <t>2B2</t>
  </si>
  <si>
    <t>AUD</t>
  </si>
  <si>
    <t>JPY</t>
  </si>
  <si>
    <t>1M AUD BBR-BBSW</t>
  </si>
  <si>
    <t>Sched Am</t>
  </si>
  <si>
    <t>AU0000FOBHA4</t>
  </si>
  <si>
    <t>XS0784926353</t>
  </si>
  <si>
    <t>XS0784926437</t>
  </si>
  <si>
    <t>XS0784926510</t>
  </si>
  <si>
    <t>XS0784928300</t>
  </si>
  <si>
    <t>XS0784928482</t>
  </si>
  <si>
    <t>XS0784928649</t>
  </si>
  <si>
    <t>XS0784929290</t>
  </si>
  <si>
    <t>XS0784929530</t>
  </si>
  <si>
    <t>XS0784929613</t>
  </si>
  <si>
    <t>Swap Provider</t>
  </si>
  <si>
    <t>National Australia Bank</t>
  </si>
  <si>
    <t>0207 756 7107</t>
  </si>
  <si>
    <t>Wells Fargo Bank NA</t>
  </si>
  <si>
    <t>Citibank N.A.</t>
  </si>
  <si>
    <t>(Alliance &amp; Leicester)</t>
  </si>
  <si>
    <t>F1+ / P-1 / A-1+</t>
  </si>
  <si>
    <t>Report period</t>
  </si>
  <si>
    <t>XS0785596163</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</si>
  <si>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</si>
  <si>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</si>
  <si>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</si>
  <si>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</si>
  <si>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</si>
  <si>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</si>
  <si>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</si>
  <si>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</si>
  <si>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</si>
  <si>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</si>
  <si>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</si>
  <si>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</si>
  <si>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</si>
  <si>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</si>
  <si>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</si>
  <si>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</si>
  <si>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</si>
  <si>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</si>
  <si>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</si>
  <si>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(Series 2012-1 Class 2A2 Notes)</t>
  </si>
  <si>
    <t>A- or F2 (Fitch)</t>
  </si>
  <si>
    <t>Further collateral required and possibility of obtaining guarantee or transfer to eligible transferee</t>
  </si>
  <si>
    <t>Remedial action required - posting collateral with possibility of obtaining guarantee or transfer to eligible transferee.</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</si>
  <si>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</si>
  <si>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</si>
  <si>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</si>
  <si>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</si>
  <si>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</si>
  <si>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</si>
  <si>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</si>
  <si>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</si>
  <si>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</si>
  <si>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</si>
  <si>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</si>
  <si>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</si>
  <si>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</si>
  <si>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</si>
  <si>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</si>
  <si>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</si>
  <si>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</si>
  <si>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</si>
  <si>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</si>
  <si>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</si>
  <si>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</si>
  <si>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</si>
  <si>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</si>
  <si>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</si>
  <si>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</si>
  <si>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</si>
  <si>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</si>
  <si>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</si>
  <si>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</si>
  <si>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</si>
  <si>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</si>
  <si>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</si>
  <si>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</si>
  <si>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</si>
  <si>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</si>
  <si>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</si>
  <si>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</si>
  <si>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</si>
  <si>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</si>
  <si>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</si>
  <si>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</si>
  <si>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</si>
  <si>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</si>
  <si>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</si>
  <si>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</si>
  <si>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</si>
  <si>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</si>
  <si>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</si>
  <si>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</si>
  <si>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</si>
  <si>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</si>
  <si>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</si>
  <si>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</si>
  <si>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</si>
  <si>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</si>
  <si>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</si>
  <si>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</si>
  <si>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</si>
  <si>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</si>
  <si>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</si>
  <si>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</si>
  <si>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</si>
  <si>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</si>
  <si>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</si>
  <si>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</si>
  <si>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</si>
  <si>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</si>
  <si>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</si>
  <si>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</si>
  <si>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</si>
  <si>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</si>
  <si>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</si>
  <si>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</si>
  <si>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</si>
  <si>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</si>
  <si>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</si>
  <si>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</si>
  <si>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</si>
  <si>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</si>
  <si>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</si>
  <si>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</si>
  <si>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</si>
  <si>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</si>
  <si>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</si>
  <si>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</si>
  <si>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</si>
  <si>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</si>
  <si>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</si>
  <si>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</si>
  <si>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</si>
  <si>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</si>
  <si>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</si>
  <si>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</si>
  <si>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</si>
  <si>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</si>
  <si>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</si>
  <si>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</si>
  <si>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</si>
  <si>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</si>
  <si>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</si>
  <si>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</si>
  <si>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US34988WAV63</t>
  </si>
  <si>
    <t>US34988WAL81</t>
  </si>
  <si>
    <t>XS0785326538</t>
  </si>
  <si>
    <t>XS0785327858</t>
  </si>
  <si>
    <t>XS0785328153</t>
  </si>
  <si>
    <t>US34988WAS35</t>
  </si>
  <si>
    <t>XS0785328583</t>
  </si>
  <si>
    <t>US34988WAQ78</t>
  </si>
  <si>
    <t>XS0785328237</t>
  </si>
  <si>
    <t>ISIN (Reg S)</t>
  </si>
  <si>
    <t>MTF@santander.co.uk</t>
  </si>
  <si>
    <t>LOAN NOTE REPORT</t>
  </si>
  <si>
    <t>3M EURIBOR</t>
  </si>
  <si>
    <t>1M USD LIBOR</t>
  </si>
  <si>
    <t>3M USD LIBOR</t>
  </si>
  <si>
    <t>3M JPY LIBOR</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</si>
  <si>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</si>
  <si>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</si>
  <si>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</si>
  <si>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</si>
  <si>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</si>
  <si>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</si>
  <si>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</si>
  <si>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</si>
  <si>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</si>
  <si>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</si>
  <si>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</si>
  <si>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</si>
  <si>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</si>
  <si>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AA / Aa2 / AA-</t>
  </si>
  <si>
    <t>AA- / Aa2 / AA-</t>
  </si>
  <si>
    <t>A+ / A1 / A</t>
  </si>
  <si>
    <t>Capitalised Amount</t>
  </si>
  <si>
    <t>A / A1 / A</t>
  </si>
  <si>
    <t>-</t>
  </si>
  <si>
    <t>GBP Fixed</t>
  </si>
  <si>
    <t>Series 2014-1 Notes</t>
  </si>
  <si>
    <t>2014-1</t>
  </si>
  <si>
    <t>XS1075538600</t>
  </si>
  <si>
    <t>US34988WAX20</t>
  </si>
  <si>
    <t>Apr-2015</t>
  </si>
  <si>
    <t>XS1075515061</t>
  </si>
  <si>
    <t>XS1075720315</t>
  </si>
  <si>
    <t>Series 2015-1 Notes</t>
  </si>
  <si>
    <t>2015-1</t>
  </si>
  <si>
    <t>XS1207302230</t>
  </si>
  <si>
    <t>US34988WAY03</t>
  </si>
  <si>
    <t>Jan-2016</t>
  </si>
  <si>
    <t>XS1207302826</t>
  </si>
  <si>
    <t>US34988WAZ77</t>
  </si>
  <si>
    <t>XS1207307205</t>
  </si>
  <si>
    <t>XS1207303717</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</si>
  <si>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</si>
  <si>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</si>
  <si>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</si>
  <si>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</si>
  <si>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</si>
  <si>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</si>
  <si>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</si>
  <si>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</si>
  <si>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</si>
  <si>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(all Notes other than the swaps in respect of the Notes hedged by Wells Fargo Bank NA and National Australia Bank and the swaps in respect of the Series 2015-1 Notes hedged by Abbey National Treasury Services – see below)</t>
  </si>
  <si>
    <t>Moody’s assigned a Long term Counterparty Risk Assessment rating of Aa3 to Abbey National Treasury Services plc on 4th June 2015.</t>
  </si>
  <si>
    <t>A or F1 / A2 or P-1 (or A1 if no ST rating) / A or A-1 (or A+ if no ST rating)</t>
  </si>
  <si>
    <t>BBB+ or F2 / A3 or P-2 (or A3 if no ST rating) / BBB+</t>
  </si>
  <si>
    <t xml:space="preserve">(Series 2012-1 Class 2A1 and Series 2012-1 Class 2A5) </t>
  </si>
  <si>
    <t xml:space="preserve">
National Australia Bank</t>
  </si>
  <si>
    <t>A or F1 (Fitch) / A or A-1 (or A+ if no ST rating) (S&amp;P)</t>
  </si>
  <si>
    <t xml:space="preserve">Remedial action required - posting collateral with possibility of obtaining guarantee or transfer to eligible transferee. </t>
  </si>
  <si>
    <t>(Series 2014-1 Class A1 Notes)</t>
  </si>
  <si>
    <t>Remedial action required - posting collateral and procuring an eligible guarantee or transfer to eligible transferee.</t>
  </si>
  <si>
    <t>BBB- or F3 (Fitch) / BBB+ (S&amp;P)</t>
  </si>
  <si>
    <t xml:space="preserve">Abbey National Treasury Services plc
</t>
  </si>
  <si>
    <t>A or F1 (Fitch) / A3(cr) (Moody's) / A or A-1 (or A+ if no ST rating) (S&amp;P)</t>
  </si>
  <si>
    <t>Remedial action required – posting collateral and/or possibility of obtaining guarantee or transfer to eligible transferee</t>
  </si>
  <si>
    <t>(Series 2015-1 Class A1 and Class A2 Notes)</t>
  </si>
  <si>
    <t>Baa1 (cr) (or Baa1 if no counterparty rating) (Moody’s)</t>
  </si>
  <si>
    <t>Further posting collateral and possibility of obtaining guarantee or transfer to eligible transferee</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</si>
  <si>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</si>
  <si>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</si>
  <si>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</si>
  <si>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</si>
  <si>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</si>
  <si>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</si>
  <si>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</si>
  <si>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</si>
  <si>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</si>
  <si>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</si>
  <si>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</si>
  <si>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Deferred Consideration</t>
  </si>
  <si>
    <t>Redemptions</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</si>
  <si>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</si>
  <si>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</si>
  <si>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</si>
  <si>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</si>
  <si>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</si>
  <si>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</si>
  <si>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</si>
  <si>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</si>
  <si>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</si>
  <si>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18/07/2016 - 18/01/2017</t>
  </si>
  <si>
    <t>18/10/2016 - 18/01/2017</t>
  </si>
  <si>
    <t>Previous existing borrowers SVR</t>
  </si>
  <si>
    <t>All outstanding 2014-1 and 2015-1 notes are listed on the Irish Stock Exchange.</t>
  </si>
  <si>
    <t>18 October 2016 - 18 January 2017</t>
  </si>
  <si>
    <t>All outstanding 2010-1, 2011-2 and 2012-1 notes are listed on the London Stock Exchange.</t>
  </si>
  <si>
    <t>There were no loan notes fully redeemed in November 2016.</t>
  </si>
  <si>
    <t xml:space="preserve">Quarterly Excess Spread* </t>
  </si>
  <si>
    <t xml:space="preserve">Monthly Excess Spread* </t>
  </si>
  <si>
    <t>The weighted average indexed loan to value was approximately 47.09%, the maximum indexed loan to value was 167% and the minimum indexed loan to value was 0%.</t>
  </si>
  <si>
    <t>The weighted average original loan to value was approximately 70.89%, the maximum loan to value was 95% and the minimum loan to value was 1%.</t>
  </si>
  <si>
    <t>The weighted average remaining term of Loans was approximately 158.13 months, the maximum remaining term of Loans was 422 months and the minimum remaining term of Loans was 0 months.</t>
  </si>
  <si>
    <t>The weighted average seasoning of Loans was approximately 127.72 months, the maximum seasoning of Loans was 614 months and the minimum seasoning of Loans was 53 months.</t>
  </si>
  <si>
    <t>The average Loan size was approximately £71,476.29, the maximum Loan size was £735,793.42 and the minimum Loan size was £0.</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</si>
  <si>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</si>
  <si>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</si>
  <si>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Includes properties in possession cases, cases no longer in arrears but excludes any Loans repurchased from the Portfolio or Loans that have been redeemed since January 2008</t>
  </si>
  <si>
    <t>*Please note these are continually reported from 31/12/2011 but excluding any sales before this date.</t>
  </si>
  <si>
    <t xml:space="preserve"> </t>
  </si>
  <si>
    <t>01 November 2016 to 30 November 2016</t>
  </si>
  <si>
    <t>Current value of Loans in portfolio at 30 November 2016</t>
  </si>
  <si>
    <t>Current value of Loans in portfolio at 31 October 2016</t>
  </si>
  <si>
    <t>Principal Ledger as calculated on 01 December 2016</t>
  </si>
  <si>
    <t>Funding Share as calculated on 01 December 2016</t>
  </si>
  <si>
    <t>Funding Share % as calculated on 01 December 2016</t>
  </si>
  <si>
    <t>Seller Share as calculated on 01 December 2016</t>
  </si>
  <si>
    <t>Seller Share % as calculated on 01 December 2016</t>
  </si>
  <si>
    <t>Minimum Seller Share (Amount) on 01 December 2016</t>
  </si>
  <si>
    <t>* for collection period 01 November 2016 to 30 November 2016</t>
  </si>
  <si>
    <t>There were no swap payments during the reporting period 01 November 2016 to 30 November 2016</t>
  </si>
  <si>
    <t>There was no collateral posted during the reporting period 01 November 2016 to 30 November 2016</t>
  </si>
  <si>
    <t>A / Aa2 (Cr)* / A</t>
  </si>
  <si>
    <t>Further posting collateral and possibility of obtaining guarantee or transfer to eligible transferee
Further remedial action required including posting collateral and obtaining a guarantee or replacement</t>
  </si>
  <si>
    <t>The weighted average loan to value was approximately 56.64%, the maximum loan to value was 204% and the minimum loan to value was 0%.</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</si>
</sst>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0.0000000%"/>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_-* #,##0.0000_-;\-* #,##0.0000_-;_-* &quot;-&quot;??_-;_-@_-"/>
    <numFmt numFmtId="182" formatCode="_-[$€-2]* #,##0.00_-;\-[$€-2]* #,##0.00_-;_-[$€-2]* &quot;-&quot;??_-"/>
    <numFmt numFmtId="183" formatCode="#,##0.00_ ;[Red]\-#,##0.00\ "/>
    <numFmt numFmtId="184" formatCode="&quot;£&quot;#,##0.00"/>
    <numFmt numFmtId="185" formatCode="mmmm\-yy"/>
    <numFmt numFmtId="186" formatCode="0;\-0;;@"/>
    <numFmt numFmtId="187" formatCode="m/d/yy_%_)"/>
    <numFmt numFmtId="188" formatCode="0_%_);\(0\)_%;0_%_);@_%_)"/>
    <numFmt numFmtId="189" formatCode="_([$€]* #,##0.00_);_([$€]* \(#,##0.00\);_([$€]* &quot;-&quot;??_);_(@_)"/>
    <numFmt numFmtId="190" formatCode="0.0\%_);\(0.0\%\);0.0\%_);@_%_)"/>
    <numFmt numFmtId="191" formatCode="0.0\x_)_);&quot;NM&quot;_x_)_);0.0\x_)_);@_%_)"/>
    <numFmt numFmtId="192" formatCode="0.00_)"/>
    <numFmt numFmtId="193" formatCode="&quot;¥&quot;#,##0.00;[Red]\-&quot;¥&quot;#,##0.00"/>
    <numFmt numFmtId="194" formatCode="#,###,;\(#,###,\)"/>
    <numFmt numFmtId="195" formatCode="#,##0_ ;\-#,##0\ "/>
  </numFmts>
  <fonts count="88">
    <font>
      <sz val="10"/>
      <name val="Arial"/>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color rgb="FF000000"/>
      <name val="Arial"/>
      <family val="2"/>
    </font>
    <font>
      <sz val="9"/>
      <name val="Dax"/>
      <family val="2"/>
    </font>
    <font>
      <b/>
      <i/>
      <u/>
      <sz val="24"/>
      <color indexed="12"/>
      <name val="Tms Rmn"/>
    </font>
    <font>
      <sz val="7"/>
      <name val="Small Fonts"/>
      <family val="2"/>
    </font>
    <font>
      <sz val="9"/>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D9D9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s>
  <cellStyleXfs count="38885">
    <xf numFmtId="0" fontId="0" fillId="0" borderId="0"/>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7" fontId="18" fillId="0" borderId="0" applyFont="0" applyFill="0" applyBorder="0" applyAlignment="0" applyProtection="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9" fontId="23" fillId="0" borderId="0" applyFont="0" applyFill="0" applyBorder="0" applyAlignment="0" applyProtection="0">
      <alignment horizontal="right"/>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0" fontId="23" fillId="0" borderId="0" applyFont="0" applyFill="0" applyBorder="0" applyAlignment="0" applyProtection="0">
      <alignment horizontal="right"/>
    </xf>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5" fontId="13"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3"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0" fontId="13"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71" fontId="24" fillId="0" borderId="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2" fontId="23" fillId="0" borderId="0" applyFont="0" applyFill="0" applyBorder="0" applyAlignment="0" applyProtection="0">
      <alignment horizontal="right"/>
    </xf>
    <xf numFmtId="173" fontId="23" fillId="0" borderId="0" applyFont="0" applyFill="0" applyBorder="0" applyAlignment="0" applyProtection="0">
      <alignment horizontal="right"/>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7"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8" fillId="0" borderId="0" applyFont="0" applyFill="0" applyBorder="0" applyAlignment="0" applyProtection="0"/>
    <xf numFmtId="9" fontId="28" fillId="0" borderId="0" applyFont="0" applyFill="0" applyBorder="0" applyAlignment="0" applyProtection="0"/>
    <xf numFmtId="0" fontId="10" fillId="0" borderId="0"/>
    <xf numFmtId="43" fontId="10" fillId="0" borderId="0" applyFont="0" applyFill="0" applyBorder="0" applyAlignment="0" applyProtection="0"/>
    <xf numFmtId="0" fontId="10" fillId="0" borderId="0" applyNumberFormat="0" applyFont="0" applyFill="0" applyBorder="0" applyAlignment="0" applyProtection="0"/>
    <xf numFmtId="0" fontId="46" fillId="0" borderId="0" applyNumberFormat="0" applyFill="0" applyBorder="0" applyAlignment="0" applyProtection="0">
      <alignment vertical="top"/>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 fillId="0" borderId="0"/>
    <xf numFmtId="9" fontId="12" fillId="0" borderId="0" applyFont="0" applyFill="0" applyBorder="0" applyAlignment="0" applyProtection="0"/>
    <xf numFmtId="181"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81" fontId="12" fillId="0" borderId="0" applyFont="0" applyFill="0" applyBorder="0" applyAlignment="0" applyProtection="0"/>
    <xf numFmtId="164" fontId="16"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0" fontId="51" fillId="0" borderId="0" applyFill="0" applyBorder="0" applyProtection="0">
      <alignment horizontal="left"/>
    </xf>
    <xf numFmtId="0" fontId="11" fillId="0" borderId="0" applyNumberFormat="0" applyFont="0" applyFill="0" applyBorder="0" applyAlignment="0" applyProtection="0"/>
    <xf numFmtId="0" fontId="52" fillId="25" borderId="26" applyNumberFormat="0">
      <alignment horizontal="right"/>
    </xf>
    <xf numFmtId="0" fontId="10" fillId="0" borderId="0" applyNumberFormat="0" applyFont="0" applyFill="0" applyBorder="0" applyAlignment="0" applyProtection="0"/>
    <xf numFmtId="40" fontId="53" fillId="25" borderId="0">
      <alignment horizontal="right"/>
    </xf>
    <xf numFmtId="0" fontId="54" fillId="25" borderId="0">
      <alignment horizontal="right"/>
    </xf>
    <xf numFmtId="0" fontId="55" fillId="25" borderId="8"/>
    <xf numFmtId="0" fontId="55" fillId="0" borderId="0" applyBorder="0">
      <alignment horizontal="centerContinuous"/>
    </xf>
    <xf numFmtId="0" fontId="56" fillId="0" borderId="0" applyBorder="0">
      <alignment horizontal="centerContinuous"/>
    </xf>
    <xf numFmtId="183" fontId="57" fillId="26" borderId="27" applyFont="0" applyBorder="0" applyAlignment="0" applyProtection="0">
      <alignment horizontal="centerContinuous"/>
    </xf>
    <xf numFmtId="0" fontId="58" fillId="0" borderId="0" applyBorder="0" applyProtection="0">
      <alignment horizontal="left"/>
    </xf>
    <xf numFmtId="0" fontId="43" fillId="0" borderId="0" applyFill="0" applyBorder="0" applyProtection="0">
      <alignment horizontal="left"/>
    </xf>
    <xf numFmtId="0" fontId="14" fillId="0" borderId="7" applyFill="0" applyBorder="0" applyProtection="0">
      <alignment horizontal="left" vertical="top"/>
    </xf>
    <xf numFmtId="43" fontId="27" fillId="0" borderId="0" applyFont="0" applyFill="0" applyBorder="0" applyAlignment="0" applyProtection="0"/>
    <xf numFmtId="0" fontId="10"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48"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9"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12"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9"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0" fontId="59" fillId="0" borderId="0" applyNumberFormat="0" applyFill="0" applyBorder="0" applyAlignment="0" applyProtection="0">
      <alignment vertical="top"/>
      <protection locked="0"/>
    </xf>
    <xf numFmtId="0" fontId="12" fillId="0" borderId="0"/>
    <xf numFmtId="0" fontId="12" fillId="0" borderId="0">
      <alignment horizontal="left" wrapText="1"/>
    </xf>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28" borderId="0">
      <alignment horizontal="left"/>
    </xf>
    <xf numFmtId="0" fontId="61" fillId="28" borderId="0">
      <alignment horizontal="right"/>
    </xf>
    <xf numFmtId="0" fontId="64" fillId="29" borderId="0">
      <alignment horizontal="center"/>
    </xf>
    <xf numFmtId="0" fontId="61" fillId="28" borderId="0">
      <alignment horizontal="right"/>
    </xf>
    <xf numFmtId="0" fontId="65" fillId="29" borderId="0">
      <alignment horizontal="left"/>
    </xf>
    <xf numFmtId="165"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0" fontId="4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28" borderId="0">
      <alignment horizontal="left"/>
    </xf>
    <xf numFmtId="0" fontId="40" fillId="29" borderId="0">
      <alignment horizontal="left"/>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2" fillId="0" borderId="0"/>
    <xf numFmtId="0" fontId="12" fillId="0" borderId="0">
      <alignment horizontal="left" wrapText="1"/>
    </xf>
    <xf numFmtId="0" fontId="12" fillId="0" borderId="0">
      <alignment horizontal="left" wrapText="1"/>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6" fillId="0" borderId="0" applyFont="0" applyFill="0" applyBorder="0" applyAlignment="0" applyProtection="0"/>
    <xf numFmtId="0" fontId="40" fillId="30" borderId="0">
      <alignment horizontal="center"/>
    </xf>
    <xf numFmtId="49" fontId="66" fillId="29" borderId="0">
      <alignment horizontal="center"/>
    </xf>
    <xf numFmtId="0" fontId="61" fillId="28" borderId="0">
      <alignment horizontal="center"/>
    </xf>
    <xf numFmtId="0" fontId="61" fillId="28" borderId="0">
      <alignment horizontal="centerContinuous"/>
    </xf>
    <xf numFmtId="0" fontId="67" fillId="29" borderId="0">
      <alignment horizontal="left"/>
    </xf>
    <xf numFmtId="49" fontId="67" fillId="29" borderId="0">
      <alignment horizontal="center"/>
    </xf>
    <xf numFmtId="0" fontId="63" fillId="28" borderId="0">
      <alignment horizontal="left"/>
    </xf>
    <xf numFmtId="49" fontId="67" fillId="29" borderId="0">
      <alignment horizontal="left"/>
    </xf>
    <xf numFmtId="0" fontId="63" fillId="28" borderId="0">
      <alignment horizontal="centerContinuous"/>
    </xf>
    <xf numFmtId="0" fontId="63" fillId="28" borderId="0">
      <alignment horizontal="right"/>
    </xf>
    <xf numFmtId="49" fontId="40" fillId="29" borderId="0">
      <alignment horizontal="left"/>
    </xf>
    <xf numFmtId="0" fontId="61" fillId="28" borderId="0">
      <alignment horizontal="right"/>
    </xf>
    <xf numFmtId="0" fontId="67" fillId="7" borderId="0">
      <alignment horizontal="center"/>
    </xf>
    <xf numFmtId="0" fontId="68" fillId="7" borderId="0">
      <alignment horizontal="center"/>
    </xf>
    <xf numFmtId="9" fontId="12" fillId="0" borderId="0" applyFont="0" applyFill="0" applyBorder="0" applyAlignment="0" applyProtection="0"/>
    <xf numFmtId="0" fontId="12" fillId="0" borderId="0"/>
    <xf numFmtId="0" fontId="69" fillId="29" borderId="0">
      <alignment horizontal="center"/>
    </xf>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70" fontId="23" fillId="0" borderId="0" applyFont="0" applyFill="0" applyBorder="0" applyAlignment="0" applyProtection="0">
      <alignment horizontal="right"/>
    </xf>
    <xf numFmtId="10" fontId="12" fillId="0" borderId="0"/>
    <xf numFmtId="187" fontId="23" fillId="0" borderId="0" applyFont="0" applyFill="0" applyBorder="0" applyAlignment="0" applyProtection="0"/>
    <xf numFmtId="14" fontId="41" fillId="0" borderId="0" applyFill="0" applyBorder="0" applyAlignment="0"/>
    <xf numFmtId="38" fontId="15" fillId="0" borderId="29">
      <alignment vertical="center"/>
    </xf>
    <xf numFmtId="188" fontId="23" fillId="0" borderId="30" applyNumberFormat="0" applyFont="0" applyFill="0" applyAlignment="0" applyProtection="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89" fontId="12" fillId="0" borderId="0" applyFont="0" applyFill="0" applyBorder="0" applyAlignment="0" applyProtection="0"/>
    <xf numFmtId="0" fontId="51" fillId="0" borderId="0" applyFill="0" applyBorder="0" applyProtection="0">
      <alignment horizontal="left"/>
    </xf>
    <xf numFmtId="0" fontId="42" fillId="31" borderId="31" applyAlignment="0" applyProtection="0"/>
    <xf numFmtId="190" fontId="23" fillId="0" borderId="0" applyFont="0" applyFill="0" applyBorder="0" applyAlignment="0" applyProtection="0">
      <alignment horizontal="right"/>
    </xf>
    <xf numFmtId="0" fontId="72" fillId="0" borderId="0" applyProtection="0">
      <alignment horizontal="right"/>
    </xf>
    <xf numFmtId="0" fontId="70" fillId="0" borderId="28" applyNumberFormat="0" applyAlignment="0" applyProtection="0">
      <alignment horizontal="left" vertical="center"/>
    </xf>
    <xf numFmtId="0" fontId="70" fillId="0" borderId="31">
      <alignment horizontal="left" vertical="center"/>
    </xf>
    <xf numFmtId="0" fontId="73"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43" fontId="12" fillId="0" borderId="0" applyFont="0" applyFill="0" applyBorder="0" applyAlignment="0" applyProtection="0"/>
    <xf numFmtId="191" fontId="23" fillId="0" borderId="0" applyFont="0" applyFill="0" applyBorder="0" applyAlignment="0" applyProtection="0">
      <alignment horizontal="right"/>
    </xf>
    <xf numFmtId="192" fontId="74" fillId="0" borderId="0"/>
    <xf numFmtId="0" fontId="12" fillId="0" borderId="0">
      <alignment horizontal="left" wrapText="1"/>
    </xf>
    <xf numFmtId="0" fontId="16" fillId="0" borderId="0">
      <alignment horizontal="left" wrapText="1"/>
    </xf>
    <xf numFmtId="0" fontId="9" fillId="0" borderId="0"/>
    <xf numFmtId="37" fontId="12" fillId="0" borderId="0"/>
    <xf numFmtId="1" fontId="75" fillId="0" borderId="0" applyProtection="0">
      <alignment horizontal="right" vertical="center"/>
    </xf>
    <xf numFmtId="0" fontId="71" fillId="0" borderId="32" applyNumberFormat="0" applyAlignment="0" applyProtection="0"/>
    <xf numFmtId="0" fontId="18" fillId="32" borderId="0" applyNumberFormat="0" applyFont="0" applyBorder="0" applyAlignment="0" applyProtection="0"/>
    <xf numFmtId="0" fontId="14" fillId="33" borderId="33" applyNumberFormat="0" applyFont="0" applyBorder="0" applyAlignment="0" applyProtection="0">
      <alignment horizontal="center"/>
    </xf>
    <xf numFmtId="0" fontId="14" fillId="34" borderId="33" applyNumberFormat="0" applyFont="0" applyBorder="0" applyAlignment="0" applyProtection="0">
      <alignment horizontal="center"/>
    </xf>
    <xf numFmtId="0" fontId="18" fillId="0" borderId="34" applyNumberFormat="0" applyAlignment="0" applyProtection="0"/>
    <xf numFmtId="0" fontId="18" fillId="0" borderId="35" applyNumberFormat="0" applyAlignment="0" applyProtection="0"/>
    <xf numFmtId="0" fontId="71" fillId="0" borderId="36" applyNumberFormat="0" applyAlignment="0" applyProtection="0"/>
    <xf numFmtId="10" fontId="15" fillId="0" borderId="0" applyFont="0" applyFill="0" applyBorder="0" applyAlignment="0" applyProtection="0"/>
    <xf numFmtId="0" fontId="12" fillId="0" borderId="0" applyFont="0" applyFill="0" applyBorder="0" applyAlignment="0" applyProtection="0"/>
    <xf numFmtId="193" fontId="76" fillId="0" borderId="0" applyFont="0" applyFill="0" applyBorder="0" applyAlignment="0" applyProtection="0"/>
    <xf numFmtId="10" fontId="77"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78" fillId="35" borderId="0"/>
    <xf numFmtId="183" fontId="57" fillId="26" borderId="27" applyFont="0" applyBorder="0" applyAlignment="0" applyProtection="0">
      <alignment horizontal="centerContinuous"/>
    </xf>
    <xf numFmtId="194" fontId="79" fillId="0" borderId="0" applyFont="0" applyFill="0" applyBorder="0" applyAlignment="0" applyProtection="0"/>
    <xf numFmtId="171" fontId="24" fillId="0" borderId="0" applyFont="0" applyFill="0" applyBorder="0" applyAlignment="0" applyProtection="0"/>
    <xf numFmtId="0" fontId="80" fillId="0" borderId="0" applyBorder="0" applyProtection="0">
      <alignment vertical="center"/>
    </xf>
    <xf numFmtId="188" fontId="80" fillId="0" borderId="9" applyBorder="0" applyProtection="0">
      <alignment horizontal="right" vertical="center"/>
    </xf>
    <xf numFmtId="0" fontId="81" fillId="36" borderId="0" applyBorder="0" applyProtection="0">
      <alignment horizontal="centerContinuous" vertical="center"/>
    </xf>
    <xf numFmtId="0" fontId="81" fillId="37" borderId="9" applyBorder="0" applyProtection="0">
      <alignment horizontal="centerContinuous" vertical="center"/>
    </xf>
    <xf numFmtId="0" fontId="58" fillId="0" borderId="0" applyBorder="0" applyProtection="0">
      <alignment horizontal="left"/>
    </xf>
    <xf numFmtId="0" fontId="43" fillId="0" borderId="0" applyFill="0" applyBorder="0" applyProtection="0">
      <alignment horizontal="left"/>
    </xf>
    <xf numFmtId="49" fontId="41" fillId="0" borderId="0" applyFill="0" applyBorder="0" applyAlignment="0"/>
    <xf numFmtId="0" fontId="12" fillId="0" borderId="0" applyFill="0" applyBorder="0" applyAlignment="0"/>
    <xf numFmtId="0" fontId="12" fillId="0" borderId="0" applyFill="0" applyBorder="0" applyAlignment="0"/>
    <xf numFmtId="14" fontId="18" fillId="0" borderId="0" applyFont="0" applyFill="0" applyBorder="0" applyProtection="0"/>
    <xf numFmtId="0" fontId="15" fillId="0" borderId="0"/>
    <xf numFmtId="0" fontId="15" fillId="0" borderId="0"/>
    <xf numFmtId="0" fontId="15" fillId="0" borderId="0"/>
    <xf numFmtId="43" fontId="11" fillId="0" borderId="0" applyFont="0" applyFill="0" applyBorder="0" applyAlignment="0" applyProtection="0"/>
    <xf numFmtId="43" fontId="1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9" fillId="0" borderId="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4" fillId="0" borderId="0"/>
    <xf numFmtId="43" fontId="16" fillId="0" borderId="0" applyFont="0" applyFill="0" applyBorder="0" applyAlignment="0" applyProtection="0"/>
    <xf numFmtId="44" fontId="12" fillId="0" borderId="0" applyFont="0" applyFill="0" applyBorder="0" applyAlignment="0" applyProtection="0"/>
    <xf numFmtId="0" fontId="85" fillId="1" borderId="38" applyNumberFormat="0" applyFont="0" applyFill="0" applyBorder="0" applyAlignment="0" applyProtection="0">
      <alignment horizontal="left"/>
      <protection locked="0"/>
    </xf>
    <xf numFmtId="37" fontId="86" fillId="0" borderId="0"/>
    <xf numFmtId="0" fontId="12" fillId="0" borderId="0">
      <alignment horizontal="left" wrapText="1"/>
    </xf>
    <xf numFmtId="0" fontId="12" fillId="0" borderId="0">
      <alignment horizontal="left" wrapText="1"/>
    </xf>
    <xf numFmtId="0" fontId="14" fillId="0" borderId="7" applyFill="0" applyBorder="0" applyProtection="0">
      <alignment horizontal="left" vertical="top"/>
    </xf>
    <xf numFmtId="0" fontId="87" fillId="0" borderId="0"/>
    <xf numFmtId="0" fontId="1" fillId="0" borderId="0"/>
    <xf numFmtId="43" fontId="1" fillId="0" borderId="0" applyFont="0" applyFill="0" applyBorder="0" applyAlignment="0" applyProtection="0"/>
    <xf numFmtId="43" fontId="1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cellStyleXfs>
  <cellXfs count="569">
    <xf numFmtId="0" fontId="0" fillId="0" borderId="0" xfId="0"/>
    <xf numFmtId="0" fontId="12" fillId="0" borderId="0" xfId="10248" applyFont="1" applyBorder="1"/>
    <xf numFmtId="0" fontId="32" fillId="0" borderId="0" xfId="10248" applyFont="1" applyFill="1" applyBorder="1" applyAlignment="1">
      <alignment wrapText="1"/>
    </xf>
    <xf numFmtId="0" fontId="12" fillId="0" borderId="0" xfId="10248" applyFont="1" applyFill="1" applyAlignment="1"/>
    <xf numFmtId="0" fontId="12" fillId="0" borderId="0" xfId="10248" applyFont="1" applyFill="1" applyBorder="1"/>
    <xf numFmtId="0" fontId="33" fillId="0" borderId="0" xfId="10248" applyFont="1" applyFill="1" applyBorder="1" applyAlignment="1">
      <alignment horizontal="right"/>
    </xf>
    <xf numFmtId="0" fontId="12" fillId="0" borderId="0" xfId="10248" applyFont="1" applyFill="1" applyBorder="1" applyAlignment="1">
      <alignment horizontal="left"/>
    </xf>
    <xf numFmtId="0" fontId="12" fillId="0" borderId="0" xfId="10248" applyFont="1" applyBorder="1" applyAlignment="1">
      <alignment horizontal="left"/>
    </xf>
    <xf numFmtId="0" fontId="10" fillId="0" borderId="0" xfId="10248" applyFont="1"/>
    <xf numFmtId="0" fontId="34" fillId="0" borderId="0" xfId="10248" applyFont="1" applyFill="1" applyBorder="1"/>
    <xf numFmtId="0" fontId="12" fillId="0" borderId="0" xfId="10248" applyFont="1" applyFill="1"/>
    <xf numFmtId="0" fontId="35"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12" fillId="0" borderId="0" xfId="10248" applyFont="1"/>
    <xf numFmtId="15" fontId="42" fillId="0" borderId="0" xfId="10248" applyNumberFormat="1" applyFont="1" applyFill="1" applyBorder="1" applyAlignment="1">
      <alignment horizontal="right"/>
    </xf>
    <xf numFmtId="15" fontId="42" fillId="0" borderId="0" xfId="10248" applyNumberFormat="1" applyFont="1" applyFill="1" applyBorder="1"/>
    <xf numFmtId="0" fontId="12" fillId="0" borderId="0" xfId="10248" applyFont="1" applyFill="1" applyAlignment="1">
      <alignment horizontal="left"/>
    </xf>
    <xf numFmtId="0" fontId="12" fillId="0" borderId="0" xfId="10248" applyFont="1" applyAlignment="1">
      <alignment horizontal="left"/>
    </xf>
    <xf numFmtId="0" fontId="42" fillId="0" borderId="3" xfId="10248" applyFont="1" applyFill="1" applyBorder="1" applyAlignment="1">
      <alignment horizontal="left"/>
    </xf>
    <xf numFmtId="0" fontId="42" fillId="0" borderId="9" xfId="10248" applyFont="1" applyFill="1" applyBorder="1" applyAlignment="1">
      <alignment horizontal="left"/>
    </xf>
    <xf numFmtId="0" fontId="12" fillId="0" borderId="10" xfId="10248" applyFont="1" applyFill="1" applyBorder="1"/>
    <xf numFmtId="0" fontId="11" fillId="0" borderId="0" xfId="10248" applyFont="1" applyFill="1"/>
    <xf numFmtId="0" fontId="27" fillId="0" borderId="0" xfId="10248" applyFont="1" applyFill="1" applyBorder="1"/>
    <xf numFmtId="0" fontId="45" fillId="0" borderId="0" xfId="10248" applyFont="1" applyFill="1" applyBorder="1" applyAlignment="1">
      <alignment horizontal="right"/>
    </xf>
    <xf numFmtId="0" fontId="27" fillId="0" borderId="0" xfId="10248" applyFont="1" applyFill="1" applyBorder="1" applyAlignment="1">
      <alignment horizontal="left"/>
    </xf>
    <xf numFmtId="0" fontId="27" fillId="0" borderId="0" xfId="10248" applyFont="1" applyFill="1" applyBorder="1" applyAlignment="1">
      <alignment wrapText="1"/>
    </xf>
    <xf numFmtId="0" fontId="12" fillId="0" borderId="0" xfId="10251" applyFont="1" applyFill="1" applyBorder="1" applyAlignment="1" applyProtection="1"/>
    <xf numFmtId="0" fontId="47" fillId="0" borderId="0" xfId="10251" applyFont="1" applyFill="1" applyBorder="1" applyAlignment="1" applyProtection="1"/>
    <xf numFmtId="0" fontId="42" fillId="0" borderId="0" xfId="10248" applyFont="1" applyFill="1" applyBorder="1" applyAlignment="1">
      <alignment vertical="top"/>
    </xf>
    <xf numFmtId="0" fontId="42" fillId="0" borderId="0" xfId="10248" applyFont="1" applyFill="1" applyBorder="1" applyAlignment="1"/>
    <xf numFmtId="0" fontId="27" fillId="0" borderId="0" xfId="10248" applyFont="1" applyBorder="1"/>
    <xf numFmtId="0" fontId="10" fillId="0" borderId="0" xfId="10248"/>
    <xf numFmtId="0" fontId="30" fillId="0" borderId="14" xfId="10248" applyFont="1" applyBorder="1" applyAlignment="1">
      <alignment horizontal="center"/>
    </xf>
    <xf numFmtId="0" fontId="30" fillId="0" borderId="14" xfId="10248" applyFont="1" applyBorder="1" applyAlignment="1">
      <alignment horizontal="center" vertical="center"/>
    </xf>
    <xf numFmtId="0" fontId="43" fillId="0" borderId="11" xfId="10248" applyFont="1" applyFill="1" applyBorder="1"/>
    <xf numFmtId="0" fontId="29" fillId="23" borderId="12" xfId="10248" applyFont="1" applyFill="1" applyBorder="1" applyAlignment="1">
      <alignment horizontal="left" vertical="top"/>
    </xf>
    <xf numFmtId="0" fontId="29" fillId="23" borderId="16" xfId="10248" applyFont="1" applyFill="1" applyBorder="1" applyAlignment="1">
      <alignment horizontal="left"/>
    </xf>
    <xf numFmtId="0" fontId="31" fillId="23" borderId="16" xfId="10248" applyFont="1" applyFill="1" applyBorder="1" applyAlignment="1"/>
    <xf numFmtId="0" fontId="31" fillId="23" borderId="17" xfId="10248" applyFont="1" applyFill="1" applyBorder="1" applyAlignment="1"/>
    <xf numFmtId="0" fontId="29" fillId="23" borderId="12" xfId="10248" applyFont="1" applyFill="1" applyBorder="1" applyAlignment="1">
      <alignment horizontal="left" vertical="top" wrapText="1"/>
    </xf>
    <xf numFmtId="0" fontId="29" fillId="23" borderId="17" xfId="10248" applyFont="1" applyFill="1" applyBorder="1" applyAlignment="1">
      <alignment wrapText="1"/>
    </xf>
    <xf numFmtId="0" fontId="31" fillId="23" borderId="18" xfId="10248" applyFont="1" applyFill="1" applyBorder="1" applyAlignment="1"/>
    <xf numFmtId="0" fontId="31" fillId="23" borderId="0" xfId="10248" applyFont="1" applyFill="1" applyBorder="1" applyAlignment="1"/>
    <xf numFmtId="0" fontId="31" fillId="23" borderId="19" xfId="10248" applyFont="1" applyFill="1" applyBorder="1" applyAlignment="1"/>
    <xf numFmtId="0" fontId="29" fillId="23" borderId="18" xfId="10248" applyFont="1" applyFill="1" applyBorder="1" applyAlignment="1">
      <alignment wrapText="1"/>
    </xf>
    <xf numFmtId="0" fontId="29" fillId="23" borderId="0" xfId="10248" applyFont="1" applyFill="1" applyBorder="1" applyAlignment="1">
      <alignment wrapText="1"/>
    </xf>
    <xf numFmtId="0" fontId="29" fillId="23" borderId="19" xfId="10248" applyFont="1" applyFill="1" applyBorder="1" applyAlignment="1">
      <alignment wrapText="1"/>
    </xf>
    <xf numFmtId="0" fontId="43" fillId="0" borderId="12" xfId="10248" applyFont="1" applyFill="1" applyBorder="1" applyAlignment="1">
      <alignment horizontal="left"/>
    </xf>
    <xf numFmtId="0" fontId="43" fillId="0" borderId="16" xfId="10248" applyFont="1" applyFill="1" applyBorder="1" applyAlignment="1">
      <alignment horizontal="left"/>
    </xf>
    <xf numFmtId="0" fontId="43" fillId="0" borderId="16" xfId="10248" applyFont="1" applyFill="1" applyBorder="1" applyAlignment="1"/>
    <xf numFmtId="0" fontId="43" fillId="0" borderId="17" xfId="10248" applyFont="1" applyFill="1" applyBorder="1" applyAlignment="1"/>
    <xf numFmtId="174" fontId="43" fillId="0" borderId="17" xfId="10249" applyNumberFormat="1" applyFont="1" applyFill="1" applyBorder="1" applyAlignment="1">
      <alignment horizontal="right"/>
    </xf>
    <xf numFmtId="0" fontId="43" fillId="0" borderId="20" xfId="10248" applyFont="1" applyFill="1" applyBorder="1" applyAlignment="1">
      <alignment horizontal="left"/>
    </xf>
    <xf numFmtId="0" fontId="43" fillId="0" borderId="11" xfId="10248" applyFont="1" applyFill="1" applyBorder="1" applyAlignment="1">
      <alignment horizontal="left"/>
    </xf>
    <xf numFmtId="0" fontId="43" fillId="0" borderId="11" xfId="10248" applyFont="1" applyFill="1" applyBorder="1" applyAlignment="1"/>
    <xf numFmtId="0" fontId="43" fillId="0" borderId="21" xfId="10248" applyFont="1" applyFill="1" applyBorder="1" applyAlignment="1"/>
    <xf numFmtId="0" fontId="43" fillId="0" borderId="18" xfId="10248" applyFont="1" applyFill="1" applyBorder="1" applyAlignment="1">
      <alignment horizontal="left"/>
    </xf>
    <xf numFmtId="0" fontId="43" fillId="0" borderId="0" xfId="10248" applyFont="1" applyFill="1" applyBorder="1" applyAlignment="1">
      <alignment horizontal="left"/>
    </xf>
    <xf numFmtId="0" fontId="43" fillId="0" borderId="0" xfId="10248" applyFont="1" applyFill="1" applyBorder="1" applyAlignment="1"/>
    <xf numFmtId="0" fontId="43" fillId="0" borderId="19" xfId="10248" applyFont="1" applyFill="1" applyBorder="1" applyAlignment="1"/>
    <xf numFmtId="175" fontId="43" fillId="0" borderId="19" xfId="10249" applyNumberFormat="1" applyFont="1" applyFill="1" applyBorder="1" applyAlignment="1">
      <alignment horizontal="right"/>
    </xf>
    <xf numFmtId="174" fontId="43" fillId="0" borderId="19" xfId="10249" applyNumberFormat="1" applyFont="1" applyFill="1" applyBorder="1" applyAlignment="1">
      <alignment horizontal="right"/>
    </xf>
    <xf numFmtId="10" fontId="43" fillId="0" borderId="21" xfId="10254" applyNumberFormat="1" applyFont="1" applyFill="1" applyBorder="1"/>
    <xf numFmtId="0" fontId="29" fillId="23" borderId="17" xfId="10248" applyFont="1" applyFill="1" applyBorder="1" applyAlignment="1">
      <alignment horizontal="center"/>
    </xf>
    <xf numFmtId="0" fontId="29" fillId="23" borderId="13" xfId="10248" applyFont="1" applyFill="1" applyBorder="1" applyAlignment="1">
      <alignment horizontal="center"/>
    </xf>
    <xf numFmtId="0" fontId="29" fillId="23" borderId="13" xfId="10248" applyFont="1" applyFill="1" applyBorder="1" applyAlignment="1">
      <alignment horizontal="center" wrapText="1"/>
    </xf>
    <xf numFmtId="0" fontId="29" fillId="23" borderId="20" xfId="10248" applyFont="1" applyFill="1" applyBorder="1" applyAlignment="1">
      <alignment wrapText="1"/>
    </xf>
    <xf numFmtId="0" fontId="29" fillId="23" borderId="21" xfId="10248" applyFont="1" applyFill="1" applyBorder="1" applyAlignment="1">
      <alignment wrapText="1"/>
    </xf>
    <xf numFmtId="0" fontId="29" fillId="23" borderId="21" xfId="10248" applyFont="1" applyFill="1" applyBorder="1" applyAlignment="1">
      <alignment horizontal="center"/>
    </xf>
    <xf numFmtId="0" fontId="29" fillId="23" borderId="15" xfId="10248" applyFont="1" applyFill="1" applyBorder="1" applyAlignment="1">
      <alignment horizontal="center"/>
    </xf>
    <xf numFmtId="0" fontId="29" fillId="23" borderId="14" xfId="10248" applyFont="1" applyFill="1" applyBorder="1" applyAlignment="1">
      <alignment horizontal="center"/>
    </xf>
    <xf numFmtId="0" fontId="43" fillId="0" borderId="17" xfId="10248" applyFont="1" applyFill="1" applyBorder="1" applyAlignment="1">
      <alignment horizontal="left"/>
    </xf>
    <xf numFmtId="174" fontId="43" fillId="0" borderId="14" xfId="10249" quotePrefix="1" applyNumberFormat="1" applyFont="1" applyFill="1" applyBorder="1" applyAlignment="1">
      <alignment horizontal="right"/>
    </xf>
    <xf numFmtId="0" fontId="43" fillId="0" borderId="19" xfId="10248" applyFont="1" applyFill="1" applyBorder="1" applyAlignment="1">
      <alignment horizontal="left"/>
    </xf>
    <xf numFmtId="10" fontId="43" fillId="0" borderId="14" xfId="10255" quotePrefix="1" applyNumberFormat="1" applyFont="1" applyFill="1" applyBorder="1" applyAlignment="1">
      <alignment horizontal="right"/>
    </xf>
    <xf numFmtId="174" fontId="43" fillId="0" borderId="23" xfId="10249" quotePrefix="1" applyNumberFormat="1" applyFont="1" applyFill="1" applyBorder="1" applyAlignment="1">
      <alignment horizontal="right"/>
    </xf>
    <xf numFmtId="174" fontId="43" fillId="0" borderId="24" xfId="10249" quotePrefix="1" applyNumberFormat="1" applyFont="1" applyFill="1" applyBorder="1" applyAlignment="1">
      <alignment horizontal="right"/>
    </xf>
    <xf numFmtId="0" fontId="31" fillId="23" borderId="17" xfId="10248" applyFont="1" applyFill="1" applyBorder="1"/>
    <xf numFmtId="0" fontId="31" fillId="23" borderId="19" xfId="10248" applyFont="1" applyFill="1" applyBorder="1"/>
    <xf numFmtId="165" fontId="43" fillId="0" borderId="0" xfId="10249" applyNumberFormat="1" applyFont="1" applyFill="1" applyBorder="1" applyAlignment="1">
      <alignment horizontal="left"/>
    </xf>
    <xf numFmtId="0" fontId="10" fillId="0" borderId="19" xfId="10248" applyFont="1" applyBorder="1"/>
    <xf numFmtId="0" fontId="43" fillId="0" borderId="0" xfId="10248" applyFont="1" applyFill="1" applyAlignment="1">
      <alignment vertical="top" wrapText="1"/>
    </xf>
    <xf numFmtId="0" fontId="43" fillId="0" borderId="13" xfId="10248" applyFont="1" applyFill="1" applyBorder="1" applyAlignment="1">
      <alignment horizontal="center"/>
    </xf>
    <xf numFmtId="0" fontId="29" fillId="23" borderId="16" xfId="10248" applyFont="1" applyFill="1" applyBorder="1" applyAlignment="1">
      <alignment horizontal="center"/>
    </xf>
    <xf numFmtId="0" fontId="29" fillId="23" borderId="12" xfId="10248" applyFont="1" applyFill="1" applyBorder="1" applyAlignment="1">
      <alignment horizontal="center"/>
    </xf>
    <xf numFmtId="0" fontId="29" fillId="23" borderId="12" xfId="10248" applyFont="1" applyFill="1" applyBorder="1" applyAlignment="1"/>
    <xf numFmtId="0" fontId="29" fillId="23" borderId="17" xfId="10248" applyFont="1" applyFill="1" applyBorder="1" applyAlignment="1"/>
    <xf numFmtId="0" fontId="29" fillId="23" borderId="11" xfId="10248" applyFont="1" applyFill="1" applyBorder="1" applyAlignment="1">
      <alignment horizontal="center"/>
    </xf>
    <xf numFmtId="0" fontId="29" fillId="23" borderId="20" xfId="10248" applyFont="1" applyFill="1" applyBorder="1" applyAlignment="1">
      <alignment horizontal="center"/>
    </xf>
    <xf numFmtId="0" fontId="29" fillId="23" borderId="19" xfId="10248" applyFont="1" applyFill="1" applyBorder="1" applyAlignment="1">
      <alignment horizontal="center" vertical="top"/>
    </xf>
    <xf numFmtId="0" fontId="29" fillId="23" borderId="14" xfId="10248" applyFont="1" applyFill="1" applyBorder="1" applyAlignment="1">
      <alignment horizontal="center" vertical="top"/>
    </xf>
    <xf numFmtId="0" fontId="10" fillId="0" borderId="17" xfId="10248" applyBorder="1"/>
    <xf numFmtId="165" fontId="43" fillId="0" borderId="14" xfId="10249" applyNumberFormat="1" applyFont="1" applyFill="1" applyBorder="1" applyAlignment="1">
      <alignment horizontal="left"/>
    </xf>
    <xf numFmtId="10" fontId="43" fillId="0" borderId="14" xfId="10255" applyNumberFormat="1" applyFont="1" applyFill="1" applyBorder="1" applyAlignment="1">
      <alignment horizontal="right"/>
    </xf>
    <xf numFmtId="178" fontId="43" fillId="0" borderId="14" xfId="10249" applyNumberFormat="1" applyFont="1" applyFill="1" applyBorder="1" applyAlignment="1">
      <alignment horizontal="left"/>
    </xf>
    <xf numFmtId="0" fontId="10" fillId="0" borderId="19" xfId="10248" applyBorder="1"/>
    <xf numFmtId="0" fontId="10" fillId="0" borderId="21" xfId="10248" applyBorder="1"/>
    <xf numFmtId="0" fontId="43" fillId="0" borderId="22" xfId="10248" applyFont="1" applyFill="1" applyBorder="1" applyAlignment="1">
      <alignment horizontal="left"/>
    </xf>
    <xf numFmtId="0" fontId="10" fillId="0" borderId="23" xfId="10248" applyBorder="1"/>
    <xf numFmtId="0" fontId="43" fillId="0" borderId="0" xfId="10248" applyFont="1" applyFill="1" applyBorder="1" applyAlignment="1">
      <alignment horizontal="center"/>
    </xf>
    <xf numFmtId="0" fontId="29" fillId="23" borderId="16" xfId="10248" applyFont="1" applyFill="1" applyBorder="1" applyAlignment="1">
      <alignment horizontal="center" wrapText="1"/>
    </xf>
    <xf numFmtId="0" fontId="29" fillId="23" borderId="17" xfId="10248" applyFont="1" applyFill="1" applyBorder="1" applyAlignment="1">
      <alignment horizontal="center" vertical="top" wrapText="1"/>
    </xf>
    <xf numFmtId="10" fontId="43" fillId="0" borderId="0" xfId="10255" applyNumberFormat="1" applyFont="1" applyFill="1" applyBorder="1" applyAlignment="1">
      <alignment horizontal="right"/>
    </xf>
    <xf numFmtId="178" fontId="43" fillId="0" borderId="19" xfId="10249" applyNumberFormat="1" applyFont="1" applyFill="1" applyBorder="1" applyAlignment="1">
      <alignment horizontal="right"/>
    </xf>
    <xf numFmtId="178" fontId="43" fillId="0" borderId="14" xfId="10249" applyNumberFormat="1" applyFont="1" applyFill="1" applyBorder="1" applyAlignment="1">
      <alignment horizontal="right"/>
    </xf>
    <xf numFmtId="0" fontId="43" fillId="0" borderId="14" xfId="10248" applyFont="1" applyFill="1" applyBorder="1" applyAlignment="1">
      <alignment horizontal="left"/>
    </xf>
    <xf numFmtId="178" fontId="43" fillId="0" borderId="23" xfId="10249" applyNumberFormat="1" applyFont="1" applyFill="1" applyBorder="1" applyAlignment="1">
      <alignment horizontal="right"/>
    </xf>
    <xf numFmtId="10" fontId="43" fillId="0" borderId="0" xfId="10255" quotePrefix="1" applyNumberFormat="1" applyFont="1" applyFill="1" applyBorder="1" applyAlignment="1">
      <alignment horizontal="right"/>
    </xf>
    <xf numFmtId="0" fontId="43" fillId="0" borderId="15" xfId="10248" applyFont="1" applyFill="1" applyBorder="1" applyAlignment="1">
      <alignment horizontal="left"/>
    </xf>
    <xf numFmtId="10" fontId="27" fillId="0" borderId="0" xfId="10248" applyNumberFormat="1" applyFont="1" applyFill="1"/>
    <xf numFmtId="174" fontId="27" fillId="0" borderId="0" xfId="10248" applyNumberFormat="1" applyFont="1" applyFill="1" applyBorder="1"/>
    <xf numFmtId="178" fontId="43" fillId="0" borderId="15" xfId="10249" applyNumberFormat="1" applyFont="1" applyFill="1" applyBorder="1" applyAlignment="1">
      <alignment horizontal="right"/>
    </xf>
    <xf numFmtId="10" fontId="10" fillId="0" borderId="0" xfId="10248" applyNumberFormat="1"/>
    <xf numFmtId="0" fontId="10" fillId="0" borderId="23" xfId="10248" applyFont="1" applyBorder="1"/>
    <xf numFmtId="0" fontId="10" fillId="0" borderId="16" xfId="10248" applyBorder="1"/>
    <xf numFmtId="0" fontId="10" fillId="0" borderId="0" xfId="10248" applyBorder="1"/>
    <xf numFmtId="178" fontId="43" fillId="0" borderId="19" xfId="10249" quotePrefix="1" applyNumberFormat="1" applyFont="1" applyFill="1" applyBorder="1" applyAlignment="1">
      <alignment horizontal="right"/>
    </xf>
    <xf numFmtId="178" fontId="43" fillId="0" borderId="23" xfId="10255" quotePrefix="1" applyNumberFormat="1" applyFont="1" applyFill="1" applyBorder="1" applyAlignment="1" applyProtection="1">
      <alignment horizontal="right"/>
      <protection locked="0"/>
    </xf>
    <xf numFmtId="0" fontId="43" fillId="0" borderId="13" xfId="10248" applyFont="1" applyFill="1" applyBorder="1" applyAlignment="1">
      <alignment horizontal="left"/>
    </xf>
    <xf numFmtId="165" fontId="43" fillId="0" borderId="19" xfId="10249" applyNumberFormat="1" applyFont="1" applyFill="1" applyBorder="1" applyAlignment="1">
      <alignment horizontal="center"/>
    </xf>
    <xf numFmtId="10" fontId="43" fillId="0" borderId="14" xfId="10255" quotePrefix="1" applyNumberFormat="1" applyFont="1" applyFill="1" applyBorder="1" applyAlignment="1"/>
    <xf numFmtId="43" fontId="43" fillId="0" borderId="18" xfId="10248" applyNumberFormat="1" applyFont="1" applyFill="1" applyBorder="1" applyAlignment="1">
      <alignment horizontal="center"/>
    </xf>
    <xf numFmtId="178" fontId="43" fillId="0" borderId="19" xfId="10249" quotePrefix="1" applyNumberFormat="1" applyFont="1" applyFill="1" applyBorder="1" applyAlignment="1"/>
    <xf numFmtId="178" fontId="43" fillId="0" borderId="14" xfId="10249" quotePrefix="1" applyNumberFormat="1" applyFont="1" applyFill="1" applyBorder="1" applyAlignment="1"/>
    <xf numFmtId="174" fontId="43" fillId="0" borderId="23" xfId="10249" quotePrefix="1" applyNumberFormat="1" applyFont="1" applyFill="1" applyBorder="1" applyAlignment="1"/>
    <xf numFmtId="0" fontId="43" fillId="0" borderId="23" xfId="10248" applyFont="1" applyFill="1" applyBorder="1" applyAlignment="1">
      <alignment horizontal="left"/>
    </xf>
    <xf numFmtId="0" fontId="43" fillId="0" borderId="0" xfId="10248" applyFont="1" applyFill="1"/>
    <xf numFmtId="14" fontId="43" fillId="0" borderId="0" xfId="10248" applyNumberFormat="1" applyFont="1" applyFill="1"/>
    <xf numFmtId="0" fontId="43" fillId="0" borderId="14" xfId="10248" applyFont="1" applyFill="1" applyBorder="1" applyAlignment="1">
      <alignment horizontal="center"/>
    </xf>
    <xf numFmtId="0" fontId="43" fillId="0" borderId="15" xfId="10248" applyFont="1" applyFill="1" applyBorder="1" applyAlignment="1">
      <alignment horizontal="center"/>
    </xf>
    <xf numFmtId="0" fontId="43" fillId="0" borderId="0" xfId="10248" applyFont="1"/>
    <xf numFmtId="0" fontId="43" fillId="0" borderId="12" xfId="10248" applyFont="1" applyFill="1" applyBorder="1"/>
    <xf numFmtId="0" fontId="43" fillId="0" borderId="18" xfId="10248" applyFont="1" applyFill="1" applyBorder="1"/>
    <xf numFmtId="0" fontId="43" fillId="0" borderId="0" xfId="10248" applyFont="1" applyFill="1" applyBorder="1"/>
    <xf numFmtId="0" fontId="29" fillId="23" borderId="22" xfId="10248" applyFont="1" applyFill="1" applyBorder="1"/>
    <xf numFmtId="176" fontId="29" fillId="23" borderId="24" xfId="10259" applyNumberFormat="1" applyFont="1" applyFill="1" applyBorder="1" applyAlignment="1">
      <alignment horizontal="right"/>
    </xf>
    <xf numFmtId="176" fontId="43" fillId="0" borderId="14" xfId="10259" applyNumberFormat="1" applyFont="1" applyFill="1" applyBorder="1" applyAlignment="1">
      <alignment horizontal="center"/>
    </xf>
    <xf numFmtId="0" fontId="27" fillId="0" borderId="18" xfId="10248" applyFont="1" applyFill="1" applyBorder="1"/>
    <xf numFmtId="0" fontId="27" fillId="0" borderId="18" xfId="10248" applyFont="1" applyFill="1" applyBorder="1" applyAlignment="1">
      <alignment horizontal="left" indent="1"/>
    </xf>
    <xf numFmtId="0" fontId="27" fillId="0" borderId="20" xfId="10248" applyFont="1" applyFill="1" applyBorder="1"/>
    <xf numFmtId="176" fontId="43" fillId="0" borderId="15" xfId="10259" applyNumberFormat="1" applyFont="1" applyFill="1" applyBorder="1" applyAlignment="1">
      <alignment horizontal="center"/>
    </xf>
    <xf numFmtId="176" fontId="43" fillId="0" borderId="0" xfId="10259" applyNumberFormat="1" applyFont="1" applyFill="1" applyBorder="1" applyAlignment="1">
      <alignment horizontal="right"/>
    </xf>
    <xf numFmtId="0" fontId="27" fillId="0" borderId="0" xfId="10248" applyFont="1" applyFill="1" applyAlignment="1"/>
    <xf numFmtId="174" fontId="27" fillId="0" borderId="0" xfId="10249" applyNumberFormat="1" applyFont="1" applyFill="1" applyBorder="1" applyAlignment="1">
      <alignment horizontal="right"/>
    </xf>
    <xf numFmtId="0" fontId="43" fillId="0" borderId="0" xfId="10248" applyFont="1" applyAlignment="1">
      <alignment vertical="top" wrapText="1"/>
    </xf>
    <xf numFmtId="0" fontId="27" fillId="0" borderId="0" xfId="10248" applyFont="1" applyFill="1" applyAlignment="1">
      <alignment vertical="top" wrapText="1"/>
    </xf>
    <xf numFmtId="0" fontId="43" fillId="0" borderId="0" xfId="10248" applyFont="1" applyBorder="1"/>
    <xf numFmtId="0" fontId="27" fillId="0" borderId="0" xfId="10248" applyFont="1" applyAlignment="1">
      <alignment vertical="top" wrapText="1"/>
    </xf>
    <xf numFmtId="0" fontId="43" fillId="0" borderId="0" xfId="10248" applyFont="1" applyFill="1" applyBorder="1" applyAlignment="1">
      <alignment wrapText="1"/>
    </xf>
    <xf numFmtId="0" fontId="30" fillId="0" borderId="0" xfId="10248" applyFont="1"/>
    <xf numFmtId="10" fontId="43" fillId="0" borderId="0" xfId="10254" applyNumberFormat="1" applyFont="1" applyFill="1" applyBorder="1"/>
    <xf numFmtId="175" fontId="43" fillId="0" borderId="0" xfId="10249" applyNumberFormat="1" applyFont="1" applyFill="1" applyBorder="1" applyAlignment="1">
      <alignment horizontal="right"/>
    </xf>
    <xf numFmtId="9" fontId="10" fillId="0" borderId="0" xfId="10247" applyFont="1"/>
    <xf numFmtId="0" fontId="30" fillId="24" borderId="13" xfId="10248" applyFont="1" applyFill="1" applyBorder="1" applyAlignment="1">
      <alignment horizontal="center"/>
    </xf>
    <xf numFmtId="0" fontId="30" fillId="24" borderId="14" xfId="10248" applyFont="1" applyFill="1" applyBorder="1" applyAlignment="1">
      <alignment horizontal="center"/>
    </xf>
    <xf numFmtId="0" fontId="30" fillId="24" borderId="14" xfId="10248" applyFont="1" applyFill="1" applyBorder="1" applyAlignment="1">
      <alignment horizontal="center" vertical="center"/>
    </xf>
    <xf numFmtId="0" fontId="11" fillId="0" borderId="0" xfId="0" applyFont="1" applyBorder="1"/>
    <xf numFmtId="0" fontId="9" fillId="0" borderId="11" xfId="10248" applyFont="1" applyFill="1" applyBorder="1"/>
    <xf numFmtId="0" fontId="9" fillId="0" borderId="0" xfId="10248" applyFont="1" applyFill="1" applyBorder="1"/>
    <xf numFmtId="0" fontId="9" fillId="0" borderId="0" xfId="10248" applyFont="1" applyFill="1"/>
    <xf numFmtId="174" fontId="43" fillId="0" borderId="0" xfId="10249" applyNumberFormat="1" applyFont="1" applyFill="1" applyBorder="1" applyAlignment="1">
      <alignment horizontal="right"/>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8" xfId="10248" applyFont="1" applyFill="1" applyBorder="1" applyAlignment="1">
      <alignment horizontal="center"/>
    </xf>
    <xf numFmtId="0" fontId="43" fillId="0" borderId="18" xfId="0" applyFont="1" applyBorder="1"/>
    <xf numFmtId="0" fontId="29" fillId="23" borderId="16" xfId="10248" applyFont="1" applyFill="1" applyBorder="1" applyAlignment="1">
      <alignment horizontal="left" vertical="top" wrapText="1"/>
    </xf>
    <xf numFmtId="0" fontId="9" fillId="0" borderId="0" xfId="0" applyFont="1" applyFill="1" applyBorder="1" applyAlignment="1"/>
    <xf numFmtId="0" fontId="11" fillId="0" borderId="25" xfId="0" applyFont="1" applyFill="1" applyBorder="1"/>
    <xf numFmtId="0" fontId="11" fillId="0" borderId="0" xfId="0" applyFont="1" applyFill="1"/>
    <xf numFmtId="4" fontId="11" fillId="24" borderId="0" xfId="0" applyNumberFormat="1" applyFont="1" applyFill="1"/>
    <xf numFmtId="0" fontId="9" fillId="0" borderId="0" xfId="10248" applyFont="1" applyFill="1" applyAlignment="1">
      <alignment vertical="top" wrapText="1"/>
    </xf>
    <xf numFmtId="0" fontId="6" fillId="0" borderId="0" xfId="10248" applyFont="1"/>
    <xf numFmtId="0" fontId="43" fillId="0" borderId="11" xfId="16877" applyFont="1" applyFill="1" applyBorder="1"/>
    <xf numFmtId="0" fontId="5" fillId="0" borderId="11" xfId="10248" applyFont="1" applyBorder="1"/>
    <xf numFmtId="0" fontId="5" fillId="0" borderId="0" xfId="10248" applyFont="1"/>
    <xf numFmtId="0" fontId="29" fillId="23" borderId="12" xfId="16877" applyFont="1" applyFill="1" applyBorder="1" applyAlignment="1">
      <alignment horizontal="center"/>
    </xf>
    <xf numFmtId="0" fontId="29" fillId="23" borderId="12" xfId="16877" applyFont="1" applyFill="1" applyBorder="1" applyAlignment="1">
      <alignment horizontal="center" vertical="center" wrapText="1"/>
    </xf>
    <xf numFmtId="0" fontId="29" fillId="23" borderId="13" xfId="16877" applyFont="1" applyFill="1" applyBorder="1" applyAlignment="1">
      <alignment horizontal="center" vertical="center" wrapText="1"/>
    </xf>
    <xf numFmtId="0" fontId="59" fillId="0" borderId="0" xfId="38686" applyAlignment="1" applyProtection="1"/>
    <xf numFmtId="0" fontId="12" fillId="0" borderId="0" xfId="10248" applyFont="1" applyFill="1" applyBorder="1" applyAlignment="1">
      <alignment wrapText="1"/>
    </xf>
    <xf numFmtId="0" fontId="4" fillId="0" borderId="0" xfId="10248" applyFont="1"/>
    <xf numFmtId="0" fontId="9" fillId="0" borderId="0" xfId="10248" applyFont="1" applyFill="1" applyBorder="1" applyAlignment="1">
      <alignment wrapText="1"/>
    </xf>
    <xf numFmtId="0" fontId="9" fillId="0" borderId="0" xfId="10248" applyFont="1" applyFill="1" applyBorder="1" applyAlignment="1">
      <alignment horizontal="left"/>
    </xf>
    <xf numFmtId="0" fontId="9" fillId="0" borderId="0" xfId="10248" applyFont="1" applyBorder="1" applyAlignment="1">
      <alignment horizontal="left"/>
    </xf>
    <xf numFmtId="0" fontId="9" fillId="0" borderId="0" xfId="10248" applyFont="1"/>
    <xf numFmtId="2" fontId="9" fillId="0" borderId="0" xfId="10248" applyNumberFormat="1" applyFont="1"/>
    <xf numFmtId="176" fontId="9" fillId="0" borderId="0" xfId="10248" applyNumberFormat="1" applyFont="1" applyFill="1" applyBorder="1"/>
    <xf numFmtId="10" fontId="9" fillId="0" borderId="0" xfId="10248" applyNumberFormat="1" applyFont="1" applyFill="1" applyBorder="1"/>
    <xf numFmtId="166" fontId="9" fillId="0" borderId="0" xfId="10248" applyNumberFormat="1" applyFont="1" applyFill="1" applyBorder="1"/>
    <xf numFmtId="0" fontId="9" fillId="0" borderId="13" xfId="10248" applyFont="1" applyFill="1" applyBorder="1"/>
    <xf numFmtId="0" fontId="4" fillId="0" borderId="0" xfId="10248" applyFont="1" applyFill="1"/>
    <xf numFmtId="0" fontId="42" fillId="0" borderId="4" xfId="16876" applyFont="1" applyFill="1" applyBorder="1" applyAlignment="1">
      <alignment horizontal="left"/>
    </xf>
    <xf numFmtId="0" fontId="42" fillId="0" borderId="5" xfId="16876" applyFont="1" applyFill="1" applyBorder="1" applyAlignment="1">
      <alignment horizontal="left"/>
    </xf>
    <xf numFmtId="15" fontId="42" fillId="0" borderId="6" xfId="16876" applyNumberFormat="1" applyFont="1" applyFill="1" applyBorder="1" applyAlignment="1">
      <alignment horizontal="right"/>
    </xf>
    <xf numFmtId="0" fontId="42" fillId="0" borderId="7" xfId="16876" applyFont="1" applyFill="1" applyBorder="1" applyAlignment="1">
      <alignment horizontal="left"/>
    </xf>
    <xf numFmtId="0" fontId="42" fillId="0" borderId="0" xfId="16876" applyFont="1" applyFill="1" applyBorder="1" applyAlignment="1">
      <alignment horizontal="left"/>
    </xf>
    <xf numFmtId="15" fontId="42" fillId="0" borderId="8" xfId="16876" applyNumberFormat="1" applyFont="1" applyFill="1" applyBorder="1" applyAlignment="1">
      <alignment horizontal="right"/>
    </xf>
    <xf numFmtId="0" fontId="4" fillId="0" borderId="0" xfId="10248" applyFont="1" applyAlignment="1">
      <alignment wrapText="1"/>
    </xf>
    <xf numFmtId="0" fontId="50" fillId="0" borderId="15" xfId="10262" applyFont="1" applyFill="1" applyBorder="1" applyAlignment="1">
      <alignment horizontal="center"/>
    </xf>
    <xf numFmtId="184" fontId="50" fillId="0" borderId="15" xfId="10262" applyNumberFormat="1" applyFont="1" applyFill="1" applyBorder="1" applyAlignment="1">
      <alignment horizontal="center"/>
    </xf>
    <xf numFmtId="10" fontId="43" fillId="0" borderId="14" xfId="16882" applyNumberFormat="1" applyFont="1" applyFill="1" applyBorder="1" applyAlignment="1">
      <alignment horizontal="right"/>
    </xf>
    <xf numFmtId="10" fontId="43" fillId="0" borderId="13" xfId="16882" applyNumberFormat="1" applyFont="1" applyFill="1" applyBorder="1" applyAlignment="1">
      <alignment horizontal="right"/>
    </xf>
    <xf numFmtId="10" fontId="43" fillId="0" borderId="18" xfId="16882" applyNumberFormat="1" applyFont="1" applyFill="1" applyBorder="1"/>
    <xf numFmtId="10" fontId="9" fillId="0" borderId="14" xfId="16882" applyNumberFormat="1" applyFont="1" applyFill="1" applyBorder="1"/>
    <xf numFmtId="10" fontId="43" fillId="0" borderId="12" xfId="16882" applyNumberFormat="1" applyFont="1" applyFill="1" applyBorder="1"/>
    <xf numFmtId="10" fontId="9" fillId="0" borderId="13" xfId="16882" applyNumberFormat="1" applyFont="1" applyFill="1" applyBorder="1"/>
    <xf numFmtId="10" fontId="43" fillId="0" borderId="15" xfId="16882" applyNumberFormat="1" applyFont="1" applyFill="1" applyBorder="1" applyAlignment="1">
      <alignment horizontal="right"/>
    </xf>
    <xf numFmtId="10" fontId="43" fillId="0" borderId="20" xfId="16882" applyNumberFormat="1" applyFont="1" applyFill="1" applyBorder="1"/>
    <xf numFmtId="10" fontId="43" fillId="0" borderId="0" xfId="16882" applyNumberFormat="1" applyFont="1" applyFill="1" applyBorder="1" applyAlignment="1">
      <alignment horizontal="right"/>
    </xf>
    <xf numFmtId="10" fontId="43" fillId="0" borderId="0" xfId="16882" applyNumberFormat="1" applyFont="1" applyFill="1" applyBorder="1"/>
    <xf numFmtId="176" fontId="43" fillId="0" borderId="0" xfId="16882" applyNumberFormat="1" applyFont="1" applyFill="1" applyBorder="1" applyAlignment="1">
      <alignment horizontal="right"/>
    </xf>
    <xf numFmtId="176" fontId="43" fillId="0" borderId="0" xfId="16882" applyNumberFormat="1" applyFont="1" applyFill="1" applyBorder="1" applyAlignment="1">
      <alignment horizontal="right" wrapText="1"/>
    </xf>
    <xf numFmtId="10" fontId="29" fillId="23" borderId="13" xfId="16882" applyNumberFormat="1" applyFont="1" applyFill="1" applyBorder="1" applyAlignment="1">
      <alignment horizontal="right"/>
    </xf>
    <xf numFmtId="10" fontId="29" fillId="23" borderId="15" xfId="16882" applyNumberFormat="1" applyFont="1" applyFill="1" applyBorder="1" applyAlignment="1">
      <alignment horizontal="right"/>
    </xf>
    <xf numFmtId="0" fontId="3" fillId="0" borderId="0" xfId="10248" applyFont="1"/>
    <xf numFmtId="0" fontId="12" fillId="0" borderId="0" xfId="20792" applyFont="1"/>
    <xf numFmtId="0" fontId="9" fillId="0" borderId="0" xfId="10248" applyFont="1" applyFill="1" applyBorder="1" applyAlignment="1">
      <alignment vertical="top" wrapText="1"/>
    </xf>
    <xf numFmtId="0" fontId="9" fillId="0" borderId="11" xfId="10248" applyFont="1" applyFill="1" applyBorder="1" applyAlignment="1">
      <alignment vertical="top" wrapText="1"/>
    </xf>
    <xf numFmtId="0" fontId="30" fillId="27" borderId="14" xfId="10248" applyFont="1" applyFill="1" applyBorder="1" applyAlignment="1">
      <alignment horizontal="center" vertical="center"/>
    </xf>
    <xf numFmtId="43" fontId="43" fillId="0" borderId="0" xfId="16882" applyNumberFormat="1" applyFont="1" applyFill="1" applyBorder="1" applyAlignment="1">
      <alignment horizontal="right"/>
    </xf>
    <xf numFmtId="0" fontId="3" fillId="0" borderId="14" xfId="10248" applyFont="1" applyBorder="1" applyAlignment="1">
      <alignment horizontal="left" vertical="center" wrapText="1"/>
    </xf>
    <xf numFmtId="0" fontId="3" fillId="24" borderId="13" xfId="10248" applyFont="1" applyFill="1" applyBorder="1" applyAlignment="1">
      <alignment horizontal="center"/>
    </xf>
    <xf numFmtId="0" fontId="3" fillId="24" borderId="13" xfId="10248" applyFont="1" applyFill="1" applyBorder="1" applyAlignment="1">
      <alignment horizontal="center" vertical="center" wrapText="1"/>
    </xf>
    <xf numFmtId="0" fontId="3" fillId="24" borderId="13" xfId="10248" applyFont="1" applyFill="1" applyBorder="1"/>
    <xf numFmtId="0" fontId="3" fillId="0" borderId="14" xfId="10248" applyFont="1" applyBorder="1" applyAlignment="1">
      <alignment horizontal="center"/>
    </xf>
    <xf numFmtId="0" fontId="3" fillId="0" borderId="14" xfId="10248" applyFont="1" applyBorder="1" applyAlignment="1">
      <alignment horizontal="center" vertical="center" wrapText="1"/>
    </xf>
    <xf numFmtId="0" fontId="3" fillId="24" borderId="14" xfId="10248" applyFont="1" applyFill="1" applyBorder="1" applyAlignment="1">
      <alignment horizontal="center"/>
    </xf>
    <xf numFmtId="0" fontId="3" fillId="24" borderId="14" xfId="10248" applyFont="1" applyFill="1" applyBorder="1" applyAlignment="1">
      <alignment horizontal="center" vertical="center" wrapText="1"/>
    </xf>
    <xf numFmtId="0" fontId="3" fillId="24" borderId="14" xfId="10248" applyFont="1" applyFill="1" applyBorder="1" applyAlignment="1">
      <alignment horizontal="left" vertical="center" wrapText="1"/>
    </xf>
    <xf numFmtId="0" fontId="3" fillId="0" borderId="14" xfId="10248" applyFont="1" applyBorder="1" applyAlignment="1">
      <alignment horizontal="center" vertical="center"/>
    </xf>
    <xf numFmtId="0" fontId="3" fillId="24" borderId="14" xfId="10248" applyFont="1" applyFill="1" applyBorder="1" applyAlignment="1">
      <alignment horizontal="center" vertical="center"/>
    </xf>
    <xf numFmtId="0" fontId="30" fillId="24" borderId="14" xfId="10248" applyFont="1" applyFill="1" applyBorder="1" applyAlignment="1">
      <alignment horizontal="center" vertical="center" wrapText="1"/>
    </xf>
    <xf numFmtId="0" fontId="30" fillId="27" borderId="14" xfId="10248" applyFont="1" applyFill="1" applyBorder="1" applyAlignment="1">
      <alignment horizontal="center" vertical="center" wrapText="1"/>
    </xf>
    <xf numFmtId="0" fontId="3" fillId="27" borderId="14" xfId="10248" applyFont="1" applyFill="1" applyBorder="1" applyAlignment="1">
      <alignment horizontal="center" vertical="center"/>
    </xf>
    <xf numFmtId="0" fontId="3" fillId="27" borderId="14" xfId="10248" applyFont="1" applyFill="1" applyBorder="1" applyAlignment="1">
      <alignment horizontal="center" vertical="center" wrapText="1"/>
    </xf>
    <xf numFmtId="0" fontId="3" fillId="27" borderId="14" xfId="10248" applyFont="1" applyFill="1" applyBorder="1" applyAlignment="1">
      <alignment horizontal="left" vertical="center" wrapText="1"/>
    </xf>
    <xf numFmtId="0" fontId="30" fillId="24" borderId="15" xfId="10248" applyFont="1" applyFill="1" applyBorder="1" applyAlignment="1">
      <alignment horizontal="center"/>
    </xf>
    <xf numFmtId="0" fontId="3" fillId="24" borderId="15" xfId="10248" applyFont="1" applyFill="1" applyBorder="1" applyAlignment="1">
      <alignment horizontal="center"/>
    </xf>
    <xf numFmtId="0" fontId="3" fillId="24" borderId="15" xfId="10248" applyFont="1" applyFill="1" applyBorder="1" applyAlignment="1">
      <alignment horizontal="center" vertical="center" wrapText="1"/>
    </xf>
    <xf numFmtId="2" fontId="11" fillId="0" borderId="25" xfId="0" applyNumberFormat="1" applyFont="1" applyBorder="1"/>
    <xf numFmtId="2" fontId="11" fillId="0" borderId="0" xfId="0" applyNumberFormat="1" applyFont="1"/>
    <xf numFmtId="0" fontId="43" fillId="0" borderId="13" xfId="16876" applyFont="1" applyFill="1" applyBorder="1" applyAlignment="1">
      <alignment horizontal="center"/>
    </xf>
    <xf numFmtId="0" fontId="43" fillId="0" borderId="14" xfId="16876" applyFont="1" applyFill="1" applyBorder="1" applyAlignment="1">
      <alignment horizontal="center"/>
    </xf>
    <xf numFmtId="0" fontId="43" fillId="0" borderId="15" xfId="16876" applyFont="1" applyFill="1" applyBorder="1" applyAlignment="1">
      <alignment horizontal="center"/>
    </xf>
    <xf numFmtId="0" fontId="43" fillId="0" borderId="24" xfId="10248" applyFont="1" applyFill="1" applyBorder="1" applyAlignment="1">
      <alignment horizontal="left"/>
    </xf>
    <xf numFmtId="174" fontId="3" fillId="0" borderId="0" xfId="10248" applyNumberFormat="1" applyFont="1"/>
    <xf numFmtId="165" fontId="3" fillId="0" borderId="0" xfId="10248" applyNumberFormat="1" applyFont="1"/>
    <xf numFmtId="0" fontId="3" fillId="0" borderId="0" xfId="10248" applyFont="1" applyFill="1"/>
    <xf numFmtId="0" fontId="29" fillId="23" borderId="13" xfId="10248" applyFont="1" applyFill="1" applyBorder="1" applyAlignment="1">
      <alignment horizontal="center" vertical="center"/>
    </xf>
    <xf numFmtId="0" fontId="82" fillId="38" borderId="13" xfId="0" applyFont="1" applyFill="1" applyBorder="1" applyAlignment="1">
      <alignment horizontal="center" vertical="center" wrapText="1"/>
    </xf>
    <xf numFmtId="0" fontId="29" fillId="23" borderId="13" xfId="10248" applyFont="1" applyFill="1" applyBorder="1" applyAlignment="1">
      <alignment horizontal="center" vertical="center" wrapText="1"/>
    </xf>
    <xf numFmtId="0" fontId="9" fillId="0" borderId="0" xfId="10248" applyFont="1" applyFill="1" applyBorder="1" applyAlignment="1">
      <alignment horizontal="left" vertical="top" wrapText="1"/>
    </xf>
    <xf numFmtId="0" fontId="29" fillId="23" borderId="21" xfId="10248" applyFont="1" applyFill="1" applyBorder="1" applyAlignment="1">
      <alignment horizontal="center"/>
    </xf>
    <xf numFmtId="0" fontId="29" fillId="23" borderId="17" xfId="10248" applyFont="1" applyFill="1" applyBorder="1" applyAlignment="1">
      <alignment horizontal="center"/>
    </xf>
    <xf numFmtId="0" fontId="29" fillId="23" borderId="17" xfId="10248" applyFont="1" applyFill="1" applyBorder="1" applyAlignment="1">
      <alignment horizontal="center" wrapText="1"/>
    </xf>
    <xf numFmtId="0" fontId="3" fillId="0" borderId="0" xfId="10248" applyFont="1" applyBorder="1"/>
    <xf numFmtId="165" fontId="9" fillId="0" borderId="0" xfId="10249" applyNumberFormat="1" applyFont="1" applyFill="1" applyBorder="1" applyAlignment="1">
      <alignment horizontal="right"/>
    </xf>
    <xf numFmtId="0" fontId="9" fillId="0" borderId="0" xfId="10248" applyFont="1" applyFill="1" applyBorder="1" applyAlignment="1">
      <alignment horizontal="center" vertical="top" wrapText="1"/>
    </xf>
    <xf numFmtId="41" fontId="3" fillId="0" borderId="0" xfId="10248" applyNumberFormat="1" applyFont="1"/>
    <xf numFmtId="175" fontId="3" fillId="0" borderId="0" xfId="10248" applyNumberFormat="1" applyFont="1"/>
    <xf numFmtId="175" fontId="43" fillId="0" borderId="0" xfId="10248" applyNumberFormat="1" applyFont="1" applyFill="1" applyBorder="1" applyAlignment="1"/>
    <xf numFmtId="0" fontId="43" fillId="0" borderId="12" xfId="10248" applyFont="1" applyFill="1" applyBorder="1" applyAlignment="1">
      <alignment horizontal="center"/>
    </xf>
    <xf numFmtId="0" fontId="3" fillId="0" borderId="17" xfId="10248" applyFont="1" applyFill="1" applyBorder="1"/>
    <xf numFmtId="0" fontId="43" fillId="0" borderId="17" xfId="10248" applyFont="1" applyFill="1" applyBorder="1" applyAlignment="1">
      <alignment horizontal="center"/>
    </xf>
    <xf numFmtId="0" fontId="3" fillId="0" borderId="19" xfId="10248" applyFont="1" applyFill="1" applyBorder="1"/>
    <xf numFmtId="41" fontId="43" fillId="0" borderId="19" xfId="10249" applyNumberFormat="1" applyFont="1" applyFill="1" applyBorder="1" applyAlignment="1">
      <alignment horizontal="left"/>
    </xf>
    <xf numFmtId="0" fontId="43" fillId="0" borderId="18" xfId="10248" applyFont="1" applyFill="1" applyBorder="1" applyAlignment="1">
      <alignment wrapText="1"/>
    </xf>
    <xf numFmtId="165" fontId="43" fillId="0" borderId="14" xfId="10249" applyNumberFormat="1" applyFont="1" applyFill="1" applyBorder="1" applyAlignment="1">
      <alignment horizontal="right"/>
    </xf>
    <xf numFmtId="0" fontId="3" fillId="0" borderId="20" xfId="10248" applyFont="1" applyFill="1" applyBorder="1"/>
    <xf numFmtId="0" fontId="3" fillId="0" borderId="21" xfId="10248" applyFont="1" applyFill="1" applyBorder="1"/>
    <xf numFmtId="0" fontId="9" fillId="0" borderId="21" xfId="10248" applyFont="1" applyFill="1" applyBorder="1" applyAlignment="1">
      <alignment wrapText="1"/>
    </xf>
    <xf numFmtId="0" fontId="9" fillId="0" borderId="15" xfId="10248" applyFont="1" applyFill="1" applyBorder="1"/>
    <xf numFmtId="41" fontId="43" fillId="0" borderId="21" xfId="10249" quotePrefix="1" applyNumberFormat="1" applyFont="1" applyFill="1" applyBorder="1" applyAlignment="1">
      <alignment horizontal="left"/>
    </xf>
    <xf numFmtId="41" fontId="43" fillId="0" borderId="15" xfId="10249" quotePrefix="1" applyNumberFormat="1" applyFont="1" applyFill="1" applyBorder="1" applyAlignment="1">
      <alignment horizontal="left"/>
    </xf>
    <xf numFmtId="0" fontId="43" fillId="0" borderId="16" xfId="0" applyFont="1" applyFill="1" applyBorder="1" applyAlignment="1"/>
    <xf numFmtId="0" fontId="43" fillId="0" borderId="18" xfId="0" applyFont="1" applyFill="1" applyBorder="1" applyAlignment="1"/>
    <xf numFmtId="0" fontId="43" fillId="0" borderId="11" xfId="0" applyFont="1" applyFill="1" applyBorder="1" applyAlignment="1"/>
    <xf numFmtId="0" fontId="43" fillId="0" borderId="12" xfId="0" applyFont="1" applyFill="1" applyBorder="1" applyAlignment="1"/>
    <xf numFmtId="0" fontId="43" fillId="0" borderId="0" xfId="0" applyFont="1" applyFill="1" applyBorder="1" applyAlignment="1"/>
    <xf numFmtId="0" fontId="43" fillId="0" borderId="20" xfId="0" applyFont="1" applyFill="1" applyBorder="1" applyAlignment="1"/>
    <xf numFmtId="0" fontId="43" fillId="0" borderId="18" xfId="0" applyFont="1" applyFill="1" applyBorder="1" applyAlignment="1">
      <alignment horizontal="left"/>
    </xf>
    <xf numFmtId="0" fontId="3" fillId="0" borderId="0" xfId="10248" applyFont="1" applyFill="1" applyBorder="1"/>
    <xf numFmtId="0" fontId="30" fillId="0" borderId="22" xfId="10248" applyFont="1" applyFill="1" applyBorder="1" applyAlignment="1">
      <alignment horizontal="left" vertical="top"/>
    </xf>
    <xf numFmtId="0" fontId="30" fillId="0" borderId="28" xfId="10248" applyFont="1" applyFill="1" applyBorder="1" applyAlignment="1">
      <alignment horizontal="left" vertical="top"/>
    </xf>
    <xf numFmtId="0" fontId="30" fillId="0" borderId="23" xfId="10248" applyFont="1" applyFill="1" applyBorder="1" applyAlignment="1">
      <alignment horizontal="left" vertical="top"/>
    </xf>
    <xf numFmtId="0" fontId="10" fillId="0" borderId="28" xfId="10248" applyFill="1" applyBorder="1" applyAlignment="1">
      <alignment horizontal="left"/>
    </xf>
    <xf numFmtId="0" fontId="10" fillId="0" borderId="23" xfId="10248" applyFill="1" applyBorder="1" applyAlignment="1">
      <alignment horizontal="left"/>
    </xf>
    <xf numFmtId="179" fontId="43" fillId="0" borderId="14" xfId="10248" applyNumberFormat="1" applyFont="1" applyFill="1" applyBorder="1" applyAlignment="1">
      <alignment horizontal="center"/>
    </xf>
    <xf numFmtId="2" fontId="43" fillId="0" borderId="14" xfId="10248" applyNumberFormat="1" applyFont="1" applyFill="1" applyBorder="1" applyAlignment="1">
      <alignment horizontal="center"/>
    </xf>
    <xf numFmtId="2" fontId="43" fillId="0" borderId="15" xfId="10248" applyNumberFormat="1" applyFont="1" applyFill="1" applyBorder="1" applyAlignment="1">
      <alignment horizontal="center"/>
    </xf>
    <xf numFmtId="165" fontId="9" fillId="0" borderId="15" xfId="10249" applyNumberFormat="1" applyFont="1" applyFill="1" applyBorder="1" applyAlignment="1">
      <alignment horizontal="right"/>
    </xf>
    <xf numFmtId="176" fontId="9" fillId="0" borderId="15" xfId="16882" applyNumberFormat="1" applyFont="1" applyFill="1" applyBorder="1" applyAlignment="1">
      <alignment horizontal="right"/>
    </xf>
    <xf numFmtId="14" fontId="9" fillId="0" borderId="15" xfId="10248" applyNumberFormat="1" applyFont="1" applyFill="1" applyBorder="1" applyAlignment="1">
      <alignment horizontal="center"/>
    </xf>
    <xf numFmtId="179" fontId="43" fillId="0" borderId="15" xfId="10248" applyNumberFormat="1" applyFont="1" applyFill="1" applyBorder="1" applyAlignment="1">
      <alignment horizontal="center"/>
    </xf>
    <xf numFmtId="6" fontId="43" fillId="0" borderId="14" xfId="16880" applyNumberFormat="1" applyFont="1" applyFill="1" applyBorder="1" applyAlignment="1">
      <alignment horizontal="right"/>
    </xf>
    <xf numFmtId="6" fontId="43" fillId="0" borderId="15" xfId="16880" applyNumberFormat="1" applyFont="1" applyFill="1" applyBorder="1" applyAlignment="1">
      <alignment horizontal="right"/>
    </xf>
    <xf numFmtId="0" fontId="43" fillId="0" borderId="28" xfId="10248" applyFont="1" applyFill="1" applyBorder="1" applyAlignment="1">
      <alignment horizontal="left"/>
    </xf>
    <xf numFmtId="0" fontId="43" fillId="0" borderId="28" xfId="10248" applyFont="1" applyFill="1" applyBorder="1" applyAlignment="1"/>
    <xf numFmtId="0" fontId="43" fillId="0" borderId="23" xfId="10248" applyFont="1" applyFill="1" applyBorder="1" applyAlignment="1"/>
    <xf numFmtId="174" fontId="43" fillId="0" borderId="19" xfId="10249" quotePrefix="1" applyNumberFormat="1" applyFont="1" applyFill="1" applyBorder="1" applyAlignment="1">
      <alignment horizontal="right"/>
    </xf>
    <xf numFmtId="174" fontId="43" fillId="0" borderId="18" xfId="10249" quotePrefix="1" applyNumberFormat="1" applyFont="1" applyFill="1" applyBorder="1" applyAlignment="1">
      <alignment horizontal="right"/>
    </xf>
    <xf numFmtId="10" fontId="43" fillId="0" borderId="12" xfId="10255" quotePrefix="1" applyNumberFormat="1" applyFont="1" applyFill="1" applyBorder="1" applyAlignment="1">
      <alignment horizontal="right"/>
    </xf>
    <xf numFmtId="10" fontId="43" fillId="0" borderId="13" xfId="10255" quotePrefix="1" applyNumberFormat="1" applyFont="1" applyFill="1" applyBorder="1" applyAlignment="1">
      <alignment horizontal="right"/>
    </xf>
    <xf numFmtId="10" fontId="43" fillId="0" borderId="18" xfId="10255" quotePrefix="1" applyNumberFormat="1" applyFont="1" applyFill="1" applyBorder="1" applyAlignment="1">
      <alignment horizontal="right"/>
    </xf>
    <xf numFmtId="0" fontId="43" fillId="0" borderId="21" xfId="10248" applyFont="1" applyFill="1" applyBorder="1" applyAlignment="1">
      <alignment horizontal="left"/>
    </xf>
    <xf numFmtId="10" fontId="43" fillId="0" borderId="20" xfId="10255" quotePrefix="1" applyNumberFormat="1" applyFont="1" applyFill="1" applyBorder="1" applyAlignment="1">
      <alignment horizontal="right"/>
    </xf>
    <xf numFmtId="10" fontId="43" fillId="0" borderId="15" xfId="10255" quotePrefix="1" applyNumberFormat="1" applyFont="1" applyFill="1" applyBorder="1" applyAlignment="1">
      <alignment horizontal="right"/>
    </xf>
    <xf numFmtId="0" fontId="43" fillId="0" borderId="22" xfId="10248" applyFont="1" applyFill="1" applyBorder="1"/>
    <xf numFmtId="41" fontId="9" fillId="0" borderId="17" xfId="10249" quotePrefix="1" applyNumberFormat="1" applyFont="1" applyFill="1" applyBorder="1" applyAlignment="1">
      <alignment horizontal="left"/>
    </xf>
    <xf numFmtId="0" fontId="0" fillId="0" borderId="19" xfId="0" applyFont="1" applyFill="1" applyBorder="1"/>
    <xf numFmtId="165" fontId="9" fillId="0" borderId="21" xfId="10249" quotePrefix="1" applyNumberFormat="1" applyFont="1" applyFill="1" applyBorder="1" applyAlignment="1">
      <alignment horizontal="left"/>
    </xf>
    <xf numFmtId="10" fontId="3" fillId="0" borderId="0" xfId="10247" applyNumberFormat="1" applyFont="1"/>
    <xf numFmtId="41" fontId="43" fillId="0" borderId="19" xfId="10249" quotePrefix="1" applyNumberFormat="1" applyFont="1" applyFill="1" applyBorder="1" applyAlignment="1">
      <alignment horizontal="left"/>
    </xf>
    <xf numFmtId="0" fontId="43" fillId="0" borderId="28" xfId="10248" applyFont="1" applyFill="1" applyBorder="1"/>
    <xf numFmtId="174" fontId="43" fillId="0" borderId="37" xfId="10246" applyNumberFormat="1" applyFont="1" applyFill="1" applyBorder="1"/>
    <xf numFmtId="41" fontId="43" fillId="0" borderId="14" xfId="10249" quotePrefix="1" applyNumberFormat="1" applyFont="1" applyFill="1" applyBorder="1" applyAlignment="1">
      <alignment horizontal="left"/>
    </xf>
    <xf numFmtId="165" fontId="43" fillId="0" borderId="19" xfId="10249" quotePrefix="1" applyNumberFormat="1" applyFont="1" applyFill="1" applyBorder="1" applyAlignment="1">
      <alignment horizontal="left"/>
    </xf>
    <xf numFmtId="41" fontId="9" fillId="0" borderId="19" xfId="10249" quotePrefix="1" applyNumberFormat="1" applyFont="1" applyFill="1" applyBorder="1" applyAlignment="1">
      <alignment horizontal="left"/>
    </xf>
    <xf numFmtId="43" fontId="3" fillId="0" borderId="0" xfId="10248" applyNumberFormat="1" applyFont="1"/>
    <xf numFmtId="0" fontId="29" fillId="23" borderId="18" xfId="10248" applyFont="1" applyFill="1" applyBorder="1" applyAlignment="1">
      <alignment horizontal="center"/>
    </xf>
    <xf numFmtId="0" fontId="29" fillId="23" borderId="19" xfId="10248" applyFont="1" applyFill="1" applyBorder="1" applyAlignment="1">
      <alignment horizontal="center"/>
    </xf>
    <xf numFmtId="0" fontId="29" fillId="23" borderId="20" xfId="10248" applyFont="1" applyFill="1" applyBorder="1" applyAlignment="1">
      <alignment horizontal="center"/>
    </xf>
    <xf numFmtId="0" fontId="29" fillId="23" borderId="12" xfId="10248" applyFont="1" applyFill="1" applyBorder="1" applyAlignment="1">
      <alignment horizontal="center"/>
    </xf>
    <xf numFmtId="0" fontId="29" fillId="23" borderId="17" xfId="10248" applyFont="1" applyFill="1" applyBorder="1" applyAlignment="1">
      <alignment horizontal="center"/>
    </xf>
    <xf numFmtId="0" fontId="29" fillId="23" borderId="12" xfId="10248" applyFont="1" applyFill="1" applyBorder="1" applyAlignment="1">
      <alignment horizontal="center" wrapText="1"/>
    </xf>
    <xf numFmtId="0" fontId="30" fillId="0" borderId="22" xfId="10248" applyFont="1" applyFill="1" applyBorder="1" applyAlignment="1">
      <alignment horizontal="left" vertical="top" wrapText="1"/>
    </xf>
    <xf numFmtId="0" fontId="30" fillId="0" borderId="28" xfId="10248" applyFont="1" applyFill="1" applyBorder="1" applyAlignment="1">
      <alignment horizontal="left" vertical="top" wrapText="1"/>
    </xf>
    <xf numFmtId="0" fontId="30" fillId="0" borderId="23" xfId="10248" applyFont="1" applyFill="1" applyBorder="1" applyAlignment="1">
      <alignment horizontal="left" vertical="top" wrapText="1"/>
    </xf>
    <xf numFmtId="0" fontId="10" fillId="0" borderId="16" xfId="10248" applyBorder="1" applyAlignment="1">
      <alignment horizontal="left" vertical="top"/>
    </xf>
    <xf numFmtId="0" fontId="5" fillId="0" borderId="0" xfId="10248" applyFont="1" applyFill="1"/>
    <xf numFmtId="0" fontId="9" fillId="0" borderId="0" xfId="10248" applyNumberFormat="1" applyFont="1" applyFill="1" applyBorder="1" applyAlignment="1">
      <alignment vertical="top" wrapText="1"/>
    </xf>
    <xf numFmtId="0" fontId="82" fillId="39" borderId="13" xfId="0" applyFont="1" applyFill="1" applyBorder="1" applyAlignment="1">
      <alignment horizontal="center"/>
    </xf>
    <xf numFmtId="0" fontId="82" fillId="39" borderId="14" xfId="0" applyFont="1" applyFill="1" applyBorder="1" applyAlignment="1">
      <alignment horizontal="center"/>
    </xf>
    <xf numFmtId="41" fontId="9" fillId="0" borderId="13" xfId="10246" quotePrefix="1" applyNumberFormat="1" applyFont="1" applyFill="1" applyBorder="1" applyAlignment="1">
      <alignment horizontal="left"/>
    </xf>
    <xf numFmtId="165" fontId="43" fillId="0" borderId="14" xfId="38855" applyNumberFormat="1" applyFont="1" applyFill="1" applyBorder="1" applyAlignment="1">
      <alignment horizontal="right"/>
    </xf>
    <xf numFmtId="165" fontId="9" fillId="0" borderId="15" xfId="10246" quotePrefix="1" applyNumberFormat="1" applyFont="1" applyFill="1" applyBorder="1" applyAlignment="1">
      <alignment horizontal="left"/>
    </xf>
    <xf numFmtId="0" fontId="10" fillId="0" borderId="0" xfId="10248" applyFill="1"/>
    <xf numFmtId="176" fontId="9" fillId="0" borderId="15" xfId="16882" applyNumberFormat="1" applyFont="1" applyFill="1" applyBorder="1" applyAlignment="1">
      <alignment horizontal="center"/>
    </xf>
    <xf numFmtId="0" fontId="43" fillId="0" borderId="0" xfId="16876" applyFont="1" applyFill="1" applyBorder="1" applyAlignment="1">
      <alignment horizontal="center"/>
    </xf>
    <xf numFmtId="176" fontId="9" fillId="0" borderId="0" xfId="16882" applyNumberFormat="1" applyFont="1" applyFill="1" applyBorder="1" applyAlignment="1">
      <alignment horizontal="center"/>
    </xf>
    <xf numFmtId="181" fontId="3" fillId="0" borderId="0" xfId="38703" applyNumberFormat="1" applyFont="1"/>
    <xf numFmtId="181" fontId="3" fillId="0" borderId="0" xfId="10248" applyNumberFormat="1" applyFont="1"/>
    <xf numFmtId="0" fontId="83" fillId="40" borderId="19" xfId="0" applyFont="1" applyFill="1" applyBorder="1" applyAlignment="1">
      <alignment vertical="center" wrapText="1"/>
    </xf>
    <xf numFmtId="2" fontId="9" fillId="0" borderId="0" xfId="10248" applyNumberFormat="1" applyFont="1" applyFill="1"/>
    <xf numFmtId="0" fontId="3" fillId="0" borderId="0" xfId="38857" applyFont="1"/>
    <xf numFmtId="0" fontId="43" fillId="0" borderId="11" xfId="38857" applyFont="1" applyFill="1" applyBorder="1"/>
    <xf numFmtId="0" fontId="9" fillId="0" borderId="11" xfId="38857" applyFont="1" applyFill="1" applyBorder="1"/>
    <xf numFmtId="0" fontId="43" fillId="0" borderId="0" xfId="38857" applyFont="1" applyFill="1" applyBorder="1"/>
    <xf numFmtId="0" fontId="9" fillId="0" borderId="0" xfId="38857" applyFont="1" applyFill="1" applyBorder="1"/>
    <xf numFmtId="0" fontId="9" fillId="0" borderId="0" xfId="38857" applyFont="1" applyFill="1"/>
    <xf numFmtId="0" fontId="30" fillId="0" borderId="0" xfId="38857" applyFont="1"/>
    <xf numFmtId="14" fontId="30" fillId="0" borderId="0" xfId="38857" applyNumberFormat="1" applyFont="1"/>
    <xf numFmtId="0" fontId="43" fillId="0" borderId="13" xfId="38857" applyFont="1" applyFill="1" applyBorder="1" applyAlignment="1">
      <alignment horizontal="center"/>
    </xf>
    <xf numFmtId="0" fontId="9" fillId="0" borderId="13" xfId="38857" applyFont="1" applyFill="1" applyBorder="1"/>
    <xf numFmtId="0" fontId="43" fillId="0" borderId="14" xfId="38857" applyFont="1" applyFill="1" applyBorder="1" applyAlignment="1">
      <alignment horizontal="center"/>
    </xf>
    <xf numFmtId="2" fontId="43" fillId="0" borderId="14" xfId="38857" applyNumberFormat="1" applyFont="1" applyFill="1" applyBorder="1" applyAlignment="1">
      <alignment horizontal="center"/>
    </xf>
    <xf numFmtId="179" fontId="43" fillId="0" borderId="14" xfId="38857" quotePrefix="1" applyNumberFormat="1" applyFont="1" applyFill="1" applyBorder="1" applyAlignment="1">
      <alignment horizontal="center"/>
    </xf>
    <xf numFmtId="14" fontId="43" fillId="0" borderId="14" xfId="38857" quotePrefix="1" applyNumberFormat="1" applyFont="1" applyFill="1" applyBorder="1" applyAlignment="1">
      <alignment horizontal="center"/>
    </xf>
    <xf numFmtId="179" fontId="43" fillId="0" borderId="14" xfId="38857" applyNumberFormat="1" applyFont="1" applyFill="1" applyBorder="1" applyAlignment="1">
      <alignment horizontal="center"/>
    </xf>
    <xf numFmtId="0" fontId="43" fillId="0" borderId="15" xfId="38857" applyFont="1" applyFill="1" applyBorder="1" applyAlignment="1">
      <alignment horizontal="center"/>
    </xf>
    <xf numFmtId="2" fontId="43" fillId="0" borderId="15" xfId="38857" applyNumberFormat="1" applyFont="1" applyFill="1" applyBorder="1" applyAlignment="1">
      <alignment horizontal="center"/>
    </xf>
    <xf numFmtId="165" fontId="9" fillId="0" borderId="15" xfId="38858" applyNumberFormat="1" applyFont="1" applyFill="1" applyBorder="1" applyAlignment="1">
      <alignment horizontal="right"/>
    </xf>
    <xf numFmtId="14" fontId="9" fillId="0" borderId="15" xfId="38857" applyNumberFormat="1" applyFont="1" applyFill="1" applyBorder="1" applyAlignment="1">
      <alignment horizontal="center"/>
    </xf>
    <xf numFmtId="174" fontId="9" fillId="0" borderId="15" xfId="38858" applyNumberFormat="1" applyFont="1" applyFill="1" applyBorder="1" applyAlignment="1">
      <alignment horizontal="center"/>
    </xf>
    <xf numFmtId="179" fontId="43" fillId="0" borderId="15" xfId="38857" applyNumberFormat="1" applyFont="1" applyFill="1" applyBorder="1" applyAlignment="1">
      <alignment horizontal="center"/>
    </xf>
    <xf numFmtId="0" fontId="43" fillId="0" borderId="0" xfId="38857" applyFont="1" applyFill="1" applyBorder="1" applyAlignment="1">
      <alignment horizontal="center"/>
    </xf>
    <xf numFmtId="2" fontId="43" fillId="0" borderId="0" xfId="38857" applyNumberFormat="1" applyFont="1" applyFill="1" applyBorder="1" applyAlignment="1">
      <alignment horizontal="center"/>
    </xf>
    <xf numFmtId="165" fontId="9" fillId="0" borderId="0" xfId="38858" applyNumberFormat="1" applyFont="1" applyFill="1" applyBorder="1" applyAlignment="1">
      <alignment horizontal="right"/>
    </xf>
    <xf numFmtId="178" fontId="9" fillId="0" borderId="0" xfId="38858" applyNumberFormat="1" applyFont="1" applyFill="1" applyBorder="1" applyAlignment="1">
      <alignment horizontal="right"/>
    </xf>
    <xf numFmtId="14" fontId="9" fillId="0" borderId="0" xfId="38857" applyNumberFormat="1" applyFont="1" applyFill="1" applyBorder="1" applyAlignment="1">
      <alignment horizontal="center"/>
    </xf>
    <xf numFmtId="178" fontId="9" fillId="0" borderId="0" xfId="38858" applyNumberFormat="1" applyFont="1" applyFill="1" applyBorder="1" applyAlignment="1">
      <alignment horizontal="center"/>
    </xf>
    <xf numFmtId="179" fontId="43" fillId="0" borderId="0" xfId="38857" applyNumberFormat="1" applyFont="1" applyFill="1" applyBorder="1" applyAlignment="1">
      <alignment horizontal="center"/>
    </xf>
    <xf numFmtId="0" fontId="30" fillId="0" borderId="0" xfId="38857" applyFont="1" applyFill="1"/>
    <xf numFmtId="165" fontId="9" fillId="0" borderId="15" xfId="38858" applyNumberFormat="1" applyFont="1" applyFill="1" applyBorder="1" applyAlignment="1">
      <alignment horizontal="center"/>
    </xf>
    <xf numFmtId="0" fontId="29" fillId="23" borderId="13" xfId="38857" applyFont="1" applyFill="1" applyBorder="1" applyAlignment="1">
      <alignment horizontal="center"/>
    </xf>
    <xf numFmtId="0" fontId="29" fillId="23" borderId="13" xfId="38857" quotePrefix="1" applyFont="1" applyFill="1" applyBorder="1" applyAlignment="1">
      <alignment horizontal="center"/>
    </xf>
    <xf numFmtId="0" fontId="29" fillId="23" borderId="12" xfId="38857" applyFont="1" applyFill="1" applyBorder="1" applyAlignment="1">
      <alignment horizontal="center"/>
    </xf>
    <xf numFmtId="0" fontId="29" fillId="23" borderId="15" xfId="38857" applyFont="1" applyFill="1" applyBorder="1" applyAlignment="1">
      <alignment horizontal="center"/>
    </xf>
    <xf numFmtId="0" fontId="29" fillId="23" borderId="20" xfId="38857" applyFont="1" applyFill="1" applyBorder="1" applyAlignment="1">
      <alignment horizontal="center"/>
    </xf>
    <xf numFmtId="0" fontId="29" fillId="23" borderId="15" xfId="38857" quotePrefix="1" applyFont="1" applyFill="1" applyBorder="1" applyAlignment="1">
      <alignment horizontal="center"/>
    </xf>
    <xf numFmtId="0" fontId="43" fillId="0" borderId="12" xfId="38857" applyFont="1" applyFill="1" applyBorder="1"/>
    <xf numFmtId="0" fontId="43" fillId="0" borderId="18" xfId="38857" applyFont="1" applyFill="1" applyBorder="1"/>
    <xf numFmtId="0" fontId="43" fillId="0" borderId="18" xfId="38857" applyFont="1" applyFill="1" applyBorder="1" applyAlignment="1">
      <alignment horizontal="left"/>
    </xf>
    <xf numFmtId="6" fontId="43" fillId="0" borderId="14" xfId="38857" applyNumberFormat="1" applyFont="1" applyFill="1" applyBorder="1" applyAlignment="1">
      <alignment horizontal="right"/>
    </xf>
    <xf numFmtId="0" fontId="43" fillId="0" borderId="12" xfId="38857" applyFont="1" applyFill="1" applyBorder="1" applyAlignment="1">
      <alignment horizontal="left"/>
    </xf>
    <xf numFmtId="0" fontId="43" fillId="0" borderId="13" xfId="38857" applyFont="1" applyFill="1" applyBorder="1" applyAlignment="1">
      <alignment horizontal="right"/>
    </xf>
    <xf numFmtId="0" fontId="43" fillId="0" borderId="20" xfId="38857" applyFont="1" applyFill="1" applyBorder="1" applyAlignment="1">
      <alignment horizontal="left"/>
    </xf>
    <xf numFmtId="6" fontId="43" fillId="0" borderId="15" xfId="38857" applyNumberFormat="1" applyFont="1" applyFill="1" applyBorder="1" applyAlignment="1">
      <alignment horizontal="right"/>
    </xf>
    <xf numFmtId="0" fontId="43" fillId="0" borderId="0" xfId="38857" applyFont="1" applyFill="1" applyBorder="1" applyAlignment="1">
      <alignment horizontal="left"/>
    </xf>
    <xf numFmtId="6" fontId="43" fillId="0" borderId="0" xfId="38857" applyNumberFormat="1" applyFont="1" applyFill="1" applyBorder="1" applyAlignment="1">
      <alignment horizontal="right"/>
    </xf>
    <xf numFmtId="43" fontId="43" fillId="0" borderId="0" xfId="38857" applyNumberFormat="1" applyFont="1" applyFill="1" applyBorder="1" applyAlignment="1">
      <alignment horizontal="right"/>
    </xf>
    <xf numFmtId="177" fontId="43" fillId="0" borderId="13" xfId="38857" applyNumberFormat="1" applyFont="1" applyFill="1" applyBorder="1" applyAlignment="1">
      <alignment horizontal="center"/>
    </xf>
    <xf numFmtId="177" fontId="43" fillId="0" borderId="14" xfId="38857" applyNumberFormat="1" applyFont="1" applyFill="1" applyBorder="1" applyAlignment="1">
      <alignment horizontal="center"/>
    </xf>
    <xf numFmtId="10" fontId="9" fillId="0" borderId="0" xfId="38857" applyNumberFormat="1" applyFont="1" applyFill="1" applyBorder="1"/>
    <xf numFmtId="0" fontId="43" fillId="0" borderId="20" xfId="38857" applyFont="1" applyFill="1" applyBorder="1" applyAlignment="1">
      <alignment horizontal="left" wrapText="1"/>
    </xf>
    <xf numFmtId="177" fontId="43" fillId="0" borderId="15" xfId="38857" applyNumberFormat="1" applyFont="1" applyFill="1" applyBorder="1" applyAlignment="1">
      <alignment horizontal="center"/>
    </xf>
    <xf numFmtId="0" fontId="9" fillId="0" borderId="0" xfId="38857" applyFont="1" applyFill="1" applyBorder="1" applyAlignment="1">
      <alignment wrapText="1"/>
    </xf>
    <xf numFmtId="6" fontId="43" fillId="0" borderId="0" xfId="38857" applyNumberFormat="1" applyFont="1" applyFill="1" applyBorder="1" applyAlignment="1">
      <alignment horizontal="right" wrapText="1"/>
    </xf>
    <xf numFmtId="0" fontId="29" fillId="23" borderId="12" xfId="38857" applyFont="1" applyFill="1" applyBorder="1" applyAlignment="1">
      <alignment horizontal="left"/>
    </xf>
    <xf numFmtId="6" fontId="29" fillId="23" borderId="13" xfId="38857" applyNumberFormat="1" applyFont="1" applyFill="1" applyBorder="1" applyAlignment="1">
      <alignment horizontal="right"/>
    </xf>
    <xf numFmtId="0" fontId="29" fillId="23" borderId="20" xfId="38857" applyFont="1" applyFill="1" applyBorder="1" applyAlignment="1">
      <alignment horizontal="left"/>
    </xf>
    <xf numFmtId="6" fontId="29" fillId="23" borderId="15" xfId="38857" applyNumberFormat="1" applyFont="1" applyFill="1" applyBorder="1" applyAlignment="1">
      <alignment horizontal="right"/>
    </xf>
    <xf numFmtId="0" fontId="43" fillId="0" borderId="18" xfId="38857" applyFont="1" applyFill="1" applyBorder="1" applyAlignment="1">
      <alignment horizontal="left" wrapText="1"/>
    </xf>
    <xf numFmtId="0" fontId="9" fillId="0" borderId="0" xfId="38857" applyFont="1" applyFill="1" applyAlignment="1">
      <alignment wrapText="1"/>
    </xf>
    <xf numFmtId="0" fontId="3" fillId="0" borderId="0" xfId="38857" applyFont="1" applyFill="1"/>
    <xf numFmtId="0" fontId="43" fillId="0" borderId="20" xfId="38857" applyFont="1" applyFill="1" applyBorder="1"/>
    <xf numFmtId="0" fontId="29" fillId="23" borderId="0" xfId="38857" applyFont="1" applyFill="1" applyBorder="1"/>
    <xf numFmtId="0" fontId="31" fillId="23" borderId="0" xfId="38857" applyFont="1" applyFill="1"/>
    <xf numFmtId="0" fontId="11" fillId="0" borderId="0" xfId="38857" applyFont="1"/>
    <xf numFmtId="0" fontId="60" fillId="0" borderId="0" xfId="38857" applyFont="1"/>
    <xf numFmtId="2" fontId="9" fillId="24" borderId="0" xfId="38857" applyNumberFormat="1" applyFont="1" applyFill="1" applyBorder="1"/>
    <xf numFmtId="180" fontId="9" fillId="24" borderId="0" xfId="38858" applyNumberFormat="1" applyFont="1" applyFill="1" applyBorder="1"/>
    <xf numFmtId="4" fontId="11" fillId="0" borderId="25" xfId="38857" applyNumberFormat="1" applyFont="1" applyBorder="1"/>
    <xf numFmtId="0" fontId="11" fillId="0" borderId="0" xfId="38857" applyFont="1" applyBorder="1"/>
    <xf numFmtId="4" fontId="11" fillId="0" borderId="0" xfId="38857" applyNumberFormat="1" applyFont="1"/>
    <xf numFmtId="0" fontId="11" fillId="0" borderId="25" xfId="38857" applyFont="1" applyBorder="1"/>
    <xf numFmtId="0" fontId="11" fillId="0" borderId="0" xfId="38857" applyFont="1" applyAlignment="1">
      <alignment vertical="top" wrapText="1"/>
    </xf>
    <xf numFmtId="0" fontId="11" fillId="0" borderId="0" xfId="38857" applyFont="1" applyAlignment="1">
      <alignment wrapText="1"/>
    </xf>
    <xf numFmtId="0" fontId="49" fillId="0" borderId="0" xfId="38857" applyFont="1"/>
    <xf numFmtId="4" fontId="49" fillId="0" borderId="0" xfId="38857" applyNumberFormat="1" applyFont="1"/>
    <xf numFmtId="4" fontId="11" fillId="0" borderId="25" xfId="38857" applyNumberFormat="1" applyFont="1" applyFill="1" applyBorder="1"/>
    <xf numFmtId="0" fontId="3" fillId="0" borderId="0" xfId="38857" applyFont="1" applyAlignment="1">
      <alignment horizontal="center"/>
    </xf>
    <xf numFmtId="0" fontId="30" fillId="0" borderId="11" xfId="38857" applyFont="1" applyBorder="1" applyAlignment="1">
      <alignment horizontal="left"/>
    </xf>
    <xf numFmtId="0" fontId="3" fillId="0" borderId="11" xfId="38857" applyFont="1" applyBorder="1" applyAlignment="1">
      <alignment horizontal="center"/>
    </xf>
    <xf numFmtId="14" fontId="3" fillId="0" borderId="0" xfId="38857" applyNumberFormat="1" applyFont="1" applyAlignment="1">
      <alignment horizontal="center"/>
    </xf>
    <xf numFmtId="0" fontId="31" fillId="0" borderId="0" xfId="38857" applyFont="1"/>
    <xf numFmtId="0" fontId="30" fillId="0" borderId="0" xfId="38857" applyFont="1" applyBorder="1" applyAlignment="1">
      <alignment horizontal="left"/>
    </xf>
    <xf numFmtId="0" fontId="3" fillId="0" borderId="0" xfId="38857" applyFont="1" applyBorder="1" applyAlignment="1">
      <alignment horizontal="center"/>
    </xf>
    <xf numFmtId="0" fontId="30" fillId="0" borderId="15" xfId="38857" applyFont="1" applyFill="1" applyBorder="1" applyAlignment="1">
      <alignment horizontal="center"/>
    </xf>
    <xf numFmtId="0" fontId="29" fillId="23" borderId="24" xfId="10262" applyFont="1" applyFill="1" applyBorder="1" applyAlignment="1">
      <alignment horizontal="center"/>
    </xf>
    <xf numFmtId="0" fontId="29" fillId="23" borderId="23" xfId="10262" applyFont="1" applyFill="1" applyBorder="1" applyAlignment="1">
      <alignment horizontal="center"/>
    </xf>
    <xf numFmtId="4" fontId="29" fillId="23" borderId="28" xfId="10262" applyNumberFormat="1" applyFont="1" applyFill="1" applyBorder="1" applyAlignment="1">
      <alignment horizontal="center"/>
    </xf>
    <xf numFmtId="4" fontId="29" fillId="23" borderId="24" xfId="10262" applyNumberFormat="1" applyFont="1" applyFill="1" applyBorder="1" applyAlignment="1">
      <alignment horizontal="center"/>
    </xf>
    <xf numFmtId="4" fontId="29" fillId="23" borderId="23" xfId="10262" applyNumberFormat="1" applyFont="1" applyFill="1" applyBorder="1" applyAlignment="1">
      <alignment horizontal="center"/>
    </xf>
    <xf numFmtId="176" fontId="43" fillId="0" borderId="0" xfId="10262" applyNumberFormat="1" applyFont="1" applyFill="1" applyBorder="1" applyAlignment="1">
      <alignment horizontal="center"/>
    </xf>
    <xf numFmtId="0" fontId="43" fillId="0" borderId="14" xfId="10262" applyFont="1" applyFill="1" applyBorder="1" applyAlignment="1">
      <alignment horizontal="center"/>
    </xf>
    <xf numFmtId="43" fontId="43" fillId="0" borderId="0" xfId="38882" applyFont="1" applyFill="1" applyBorder="1" applyAlignment="1">
      <alignment horizontal="center"/>
    </xf>
    <xf numFmtId="4" fontId="43" fillId="0" borderId="14" xfId="10262" applyNumberFormat="1" applyFont="1" applyFill="1" applyBorder="1" applyAlignment="1">
      <alignment horizontal="center"/>
    </xf>
    <xf numFmtId="176" fontId="43" fillId="0" borderId="14" xfId="10262" applyNumberFormat="1" applyFont="1" applyFill="1" applyBorder="1" applyAlignment="1">
      <alignment horizontal="center"/>
    </xf>
    <xf numFmtId="43" fontId="43" fillId="0" borderId="14" xfId="38882" applyFont="1" applyFill="1" applyBorder="1" applyAlignment="1">
      <alignment horizontal="right"/>
    </xf>
    <xf numFmtId="0" fontId="43" fillId="0" borderId="15" xfId="10262" applyFont="1" applyFill="1" applyBorder="1" applyAlignment="1">
      <alignment horizontal="center"/>
    </xf>
    <xf numFmtId="43" fontId="43" fillId="0" borderId="11" xfId="38882" applyFont="1" applyFill="1" applyBorder="1" applyAlignment="1">
      <alignment horizontal="center"/>
    </xf>
    <xf numFmtId="4" fontId="43" fillId="0" borderId="15" xfId="10262" applyNumberFormat="1" applyFont="1" applyFill="1" applyBorder="1" applyAlignment="1">
      <alignment horizontal="center"/>
    </xf>
    <xf numFmtId="176" fontId="43" fillId="0" borderId="15" xfId="10262" applyNumberFormat="1" applyFont="1" applyFill="1" applyBorder="1" applyAlignment="1">
      <alignment horizontal="center"/>
    </xf>
    <xf numFmtId="176" fontId="43" fillId="0" borderId="11" xfId="10262" applyNumberFormat="1" applyFont="1" applyFill="1" applyBorder="1" applyAlignment="1">
      <alignment horizontal="center"/>
    </xf>
    <xf numFmtId="43" fontId="43" fillId="0" borderId="15" xfId="38882" applyFont="1" applyFill="1" applyBorder="1" applyAlignment="1">
      <alignment horizontal="right"/>
    </xf>
    <xf numFmtId="174" fontId="43" fillId="0" borderId="18" xfId="10248" applyNumberFormat="1" applyFont="1" applyFill="1" applyBorder="1" applyAlignment="1">
      <alignment horizontal="center"/>
    </xf>
    <xf numFmtId="0" fontId="3" fillId="0" borderId="11" xfId="38857" applyFont="1" applyBorder="1"/>
    <xf numFmtId="43" fontId="43" fillId="0" borderId="14" xfId="10246" applyFont="1" applyFill="1" applyBorder="1" applyAlignment="1">
      <alignment horizontal="right"/>
    </xf>
    <xf numFmtId="176" fontId="43" fillId="0" borderId="14" xfId="38702" applyNumberFormat="1" applyFont="1" applyFill="1" applyBorder="1" applyAlignment="1">
      <alignment horizontal="right"/>
    </xf>
    <xf numFmtId="176" fontId="43" fillId="0" borderId="14" xfId="38702" applyNumberFormat="1" applyFont="1" applyFill="1" applyBorder="1" applyAlignment="1">
      <alignment horizontal="center"/>
    </xf>
    <xf numFmtId="14" fontId="43" fillId="0" borderId="14" xfId="10248" applyNumberFormat="1" applyFont="1" applyFill="1" applyBorder="1" applyAlignment="1">
      <alignment horizontal="center"/>
    </xf>
    <xf numFmtId="174" fontId="43" fillId="0" borderId="14" xfId="10249" applyNumberFormat="1" applyFont="1" applyFill="1" applyBorder="1" applyAlignment="1">
      <alignment horizontal="center" vertical="center"/>
    </xf>
    <xf numFmtId="176" fontId="43" fillId="0" borderId="14" xfId="16882" applyNumberFormat="1" applyFont="1" applyFill="1" applyBorder="1" applyAlignment="1">
      <alignment horizontal="right"/>
    </xf>
    <xf numFmtId="176" fontId="43" fillId="0" borderId="14" xfId="16882" applyNumberFormat="1" applyFont="1" applyFill="1" applyBorder="1" applyAlignment="1">
      <alignment horizontal="center"/>
    </xf>
    <xf numFmtId="174" fontId="43" fillId="0" borderId="14" xfId="10249" applyNumberFormat="1" applyFont="1" applyFill="1" applyBorder="1" applyAlignment="1">
      <alignment horizontal="center"/>
    </xf>
    <xf numFmtId="195" fontId="43" fillId="0" borderId="14" xfId="10249" applyNumberFormat="1" applyFont="1" applyFill="1" applyBorder="1" applyAlignment="1">
      <alignment horizontal="right"/>
    </xf>
    <xf numFmtId="165" fontId="43" fillId="0" borderId="15" xfId="10249" applyNumberFormat="1" applyFont="1" applyFill="1" applyBorder="1" applyAlignment="1">
      <alignment horizontal="right"/>
    </xf>
    <xf numFmtId="176" fontId="43" fillId="0" borderId="15" xfId="16882" applyNumberFormat="1" applyFont="1" applyFill="1" applyBorder="1" applyAlignment="1">
      <alignment horizontal="right"/>
    </xf>
    <xf numFmtId="14" fontId="43" fillId="0" borderId="15" xfId="10248" applyNumberFormat="1" applyFont="1" applyFill="1" applyBorder="1" applyAlignment="1">
      <alignment horizontal="center"/>
    </xf>
    <xf numFmtId="174" fontId="43" fillId="0" borderId="14" xfId="38856" applyNumberFormat="1" applyFont="1" applyFill="1" applyBorder="1"/>
    <xf numFmtId="165" fontId="43" fillId="0" borderId="14" xfId="38858" applyNumberFormat="1" applyFont="1" applyFill="1" applyBorder="1" applyAlignment="1">
      <alignment horizontal="right"/>
    </xf>
    <xf numFmtId="178" fontId="43" fillId="0" borderId="14" xfId="38858" applyNumberFormat="1" applyFont="1" applyFill="1" applyBorder="1" applyAlignment="1">
      <alignment horizontal="center"/>
    </xf>
    <xf numFmtId="14" fontId="43" fillId="0" borderId="14" xfId="38857" applyNumberFormat="1" applyFont="1" applyFill="1" applyBorder="1" applyAlignment="1">
      <alignment horizontal="center"/>
    </xf>
    <xf numFmtId="174" fontId="43" fillId="0" borderId="14" xfId="38856" applyNumberFormat="1" applyFont="1" applyFill="1" applyBorder="1" applyAlignment="1">
      <alignment horizontal="center"/>
    </xf>
    <xf numFmtId="178" fontId="43" fillId="0" borderId="14" xfId="38858" applyNumberFormat="1" applyFont="1" applyFill="1" applyBorder="1" applyAlignment="1">
      <alignment horizontal="right"/>
    </xf>
    <xf numFmtId="178" fontId="43" fillId="0" borderId="14" xfId="38858" applyNumberFormat="1" applyFont="1" applyFill="1" applyBorder="1" applyAlignment="1">
      <alignment horizontal="center" vertical="center"/>
    </xf>
    <xf numFmtId="0" fontId="9" fillId="0" borderId="16" xfId="10248" applyFont="1" applyFill="1" applyBorder="1" applyAlignment="1">
      <alignment vertical="top"/>
    </xf>
    <xf numFmtId="175" fontId="9" fillId="0" borderId="0" xfId="10248" applyNumberFormat="1" applyFont="1" applyFill="1" applyBorder="1" applyAlignment="1">
      <alignment vertical="top"/>
    </xf>
    <xf numFmtId="195" fontId="43" fillId="0" borderId="14" xfId="10249" applyNumberFormat="1" applyFont="1" applyFill="1" applyBorder="1" applyAlignment="1">
      <alignment horizontal="right" vertical="center"/>
    </xf>
    <xf numFmtId="0" fontId="30" fillId="0" borderId="0" xfId="38857" applyFont="1" applyAlignment="1">
      <alignment horizontal="left" vertical="top"/>
    </xf>
    <xf numFmtId="0" fontId="3" fillId="0" borderId="0" xfId="38857"/>
    <xf numFmtId="0" fontId="3" fillId="0" borderId="0" xfId="38857" applyAlignment="1">
      <alignment horizontal="left" vertical="top" wrapText="1"/>
    </xf>
    <xf numFmtId="0" fontId="30" fillId="0" borderId="0" xfId="38857" applyFont="1" applyAlignment="1">
      <alignment horizontal="left" vertical="top" wrapText="1"/>
    </xf>
    <xf numFmtId="0" fontId="6" fillId="0" borderId="0" xfId="10248" applyFont="1" applyAlignment="1">
      <alignment vertical="top"/>
    </xf>
    <xf numFmtId="0" fontId="9" fillId="0" borderId="0" xfId="0" applyFont="1" applyFill="1" applyBorder="1" applyAlignment="1">
      <alignment vertical="top"/>
    </xf>
    <xf numFmtId="0" fontId="10" fillId="0" borderId="0" xfId="10248" applyAlignment="1">
      <alignment vertical="top"/>
    </xf>
    <xf numFmtId="0" fontId="29" fillId="23" borderId="12" xfId="10248" applyFont="1" applyFill="1" applyBorder="1" applyAlignment="1">
      <alignment horizontal="center" wrapText="1"/>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2" xfId="10248" applyFont="1" applyFill="1" applyBorder="1" applyAlignment="1">
      <alignment horizontal="center"/>
    </xf>
    <xf numFmtId="174" fontId="43" fillId="0" borderId="18" xfId="38857" applyNumberFormat="1" applyFont="1" applyFill="1" applyBorder="1" applyAlignment="1">
      <alignment horizontal="center"/>
    </xf>
    <xf numFmtId="0" fontId="3" fillId="0" borderId="0" xfId="38857" applyFont="1" applyFill="1" applyAlignment="1">
      <alignment horizontal="center"/>
    </xf>
    <xf numFmtId="0" fontId="30" fillId="0" borderId="0" xfId="38857" applyFont="1" applyFill="1" applyBorder="1" applyAlignment="1">
      <alignment horizontal="center"/>
    </xf>
    <xf numFmtId="0" fontId="30" fillId="0" borderId="0" xfId="38857" applyFont="1" applyFill="1" applyAlignment="1">
      <alignment horizontal="center"/>
    </xf>
    <xf numFmtId="4" fontId="11" fillId="24" borderId="0" xfId="0" applyNumberFormat="1" applyFont="1" applyFill="1" applyAlignment="1">
      <alignment vertical="center"/>
    </xf>
    <xf numFmtId="174" fontId="43" fillId="0" borderId="0" xfId="10248" applyNumberFormat="1" applyFont="1" applyFill="1" applyBorder="1" applyAlignment="1"/>
    <xf numFmtId="0" fontId="43" fillId="0" borderId="13" xfId="10262" applyFont="1" applyFill="1" applyBorder="1" applyAlignment="1">
      <alignment horizontal="center"/>
    </xf>
    <xf numFmtId="175" fontId="43" fillId="0" borderId="0" xfId="10254" applyNumberFormat="1" applyFont="1" applyFill="1" applyBorder="1"/>
    <xf numFmtId="10" fontId="43" fillId="0" borderId="13" xfId="10248" applyNumberFormat="1" applyFont="1" applyFill="1" applyBorder="1"/>
    <xf numFmtId="10" fontId="43" fillId="0" borderId="14" xfId="10248" applyNumberFormat="1" applyFont="1" applyFill="1" applyBorder="1"/>
    <xf numFmtId="185" fontId="43" fillId="0" borderId="15" xfId="10255" applyNumberFormat="1" applyFont="1" applyFill="1" applyBorder="1"/>
    <xf numFmtId="175" fontId="43" fillId="0" borderId="21" xfId="10249" applyNumberFormat="1" applyFont="1" applyFill="1" applyBorder="1" applyAlignment="1">
      <alignment horizontal="right"/>
    </xf>
    <xf numFmtId="43" fontId="43" fillId="0" borderId="14" xfId="38703" applyFont="1" applyFill="1" applyBorder="1" applyAlignment="1">
      <alignment horizontal="right"/>
    </xf>
    <xf numFmtId="43" fontId="43" fillId="0" borderId="13" xfId="38703" applyFont="1" applyFill="1" applyBorder="1" applyAlignment="1">
      <alignment horizontal="right"/>
    </xf>
    <xf numFmtId="10" fontId="43" fillId="0" borderId="15" xfId="10257" applyNumberFormat="1" applyFont="1" applyFill="1" applyBorder="1" applyAlignment="1">
      <alignment horizontal="right"/>
    </xf>
    <xf numFmtId="43" fontId="43" fillId="0" borderId="15" xfId="38703" applyFont="1" applyFill="1" applyBorder="1" applyAlignment="1">
      <alignment horizontal="right"/>
    </xf>
    <xf numFmtId="186" fontId="43" fillId="0" borderId="14" xfId="0" applyNumberFormat="1" applyFont="1" applyFill="1" applyBorder="1" applyAlignment="1">
      <alignment horizontal="right"/>
    </xf>
    <xf numFmtId="176" fontId="43" fillId="0" borderId="15" xfId="38702" applyNumberFormat="1" applyFont="1" applyFill="1" applyBorder="1" applyAlignment="1">
      <alignment horizontal="right"/>
    </xf>
    <xf numFmtId="165" fontId="43" fillId="0" borderId="19" xfId="3489" applyNumberFormat="1" applyFont="1" applyFill="1" applyBorder="1" applyAlignment="1">
      <alignment horizontal="right"/>
    </xf>
    <xf numFmtId="165" fontId="43" fillId="0" borderId="14" xfId="3489" applyNumberFormat="1" applyFont="1" applyFill="1" applyBorder="1" applyAlignment="1">
      <alignment horizontal="right"/>
    </xf>
    <xf numFmtId="165" fontId="43" fillId="0" borderId="17" xfId="3489" applyNumberFormat="1" applyFont="1" applyFill="1" applyBorder="1" applyAlignment="1">
      <alignment horizontal="right" vertical="top"/>
    </xf>
    <xf numFmtId="0" fontId="3" fillId="0" borderId="0" xfId="38857" applyFont="1" applyFill="1" applyBorder="1"/>
    <xf numFmtId="10" fontId="43" fillId="0" borderId="24" xfId="16882" applyNumberFormat="1" applyFont="1" applyFill="1" applyBorder="1" applyAlignment="1">
      <alignment horizontal="right"/>
    </xf>
    <xf numFmtId="4" fontId="9" fillId="24" borderId="0" xfId="38857" applyNumberFormat="1" applyFont="1" applyFill="1" applyBorder="1"/>
    <xf numFmtId="4" fontId="43" fillId="0" borderId="13" xfId="10262" applyNumberFormat="1" applyFont="1" applyFill="1" applyBorder="1" applyAlignment="1">
      <alignment horizontal="center"/>
    </xf>
    <xf numFmtId="43" fontId="43" fillId="0" borderId="13" xfId="38882" applyFont="1" applyFill="1" applyBorder="1" applyAlignment="1">
      <alignment horizontal="right"/>
    </xf>
    <xf numFmtId="176" fontId="43" fillId="0" borderId="13" xfId="10262" applyNumberFormat="1" applyFont="1" applyFill="1" applyBorder="1" applyAlignment="1">
      <alignment horizontal="center"/>
    </xf>
    <xf numFmtId="43" fontId="43" fillId="0" borderId="16" xfId="38882" applyFont="1" applyFill="1" applyBorder="1" applyAlignment="1">
      <alignment horizontal="center"/>
    </xf>
    <xf numFmtId="176" fontId="43" fillId="0" borderId="16" xfId="10262" applyNumberFormat="1" applyFont="1" applyFill="1" applyBorder="1" applyAlignment="1">
      <alignment horizontal="center"/>
    </xf>
    <xf numFmtId="14" fontId="3" fillId="0" borderId="0" xfId="38857" applyNumberFormat="1" applyFont="1" applyFill="1"/>
    <xf numFmtId="0" fontId="0" fillId="0" borderId="0" xfId="0" applyFill="1"/>
    <xf numFmtId="165" fontId="3" fillId="0" borderId="0" xfId="10248" applyNumberFormat="1" applyFont="1" applyFill="1" applyBorder="1"/>
    <xf numFmtId="174" fontId="3" fillId="0" borderId="0" xfId="10248" applyNumberFormat="1" applyFont="1" applyFill="1" applyBorder="1"/>
    <xf numFmtId="0" fontId="29" fillId="23" borderId="24" xfId="10248" quotePrefix="1" applyFont="1" applyFill="1" applyBorder="1" applyAlignment="1">
      <alignment horizontal="center" vertical="center" wrapText="1"/>
    </xf>
    <xf numFmtId="0" fontId="29" fillId="23" borderId="24" xfId="10248" applyFont="1" applyFill="1" applyBorder="1" applyAlignment="1">
      <alignment horizontal="center" vertical="center" wrapText="1"/>
    </xf>
    <xf numFmtId="0" fontId="29" fillId="23" borderId="24" xfId="16876" applyFont="1" applyFill="1" applyBorder="1" applyAlignment="1">
      <alignment horizontal="center" vertical="center" wrapText="1"/>
    </xf>
    <xf numFmtId="0" fontId="3" fillId="0" borderId="0" xfId="10248" applyFont="1" applyAlignment="1">
      <alignment vertical="center"/>
    </xf>
    <xf numFmtId="0" fontId="3" fillId="0" borderId="0" xfId="38857" applyFont="1" applyAlignment="1">
      <alignment vertical="center"/>
    </xf>
    <xf numFmtId="0" fontId="29" fillId="23" borderId="24" xfId="38857" applyFont="1" applyFill="1" applyBorder="1" applyAlignment="1">
      <alignment horizontal="center" vertical="center" wrapText="1"/>
    </xf>
    <xf numFmtId="0" fontId="29" fillId="0" borderId="0" xfId="38857" applyFont="1" applyFill="1" applyBorder="1" applyAlignment="1">
      <alignment horizontal="center" vertical="center" wrapText="1"/>
    </xf>
    <xf numFmtId="0" fontId="0" fillId="0" borderId="0" xfId="0" applyAlignment="1">
      <alignment vertical="center"/>
    </xf>
    <xf numFmtId="0" fontId="43" fillId="0" borderId="0" xfId="10262" applyFont="1" applyFill="1" applyBorder="1" applyAlignment="1">
      <alignment horizontal="center"/>
    </xf>
    <xf numFmtId="4" fontId="43" fillId="0" borderId="0" xfId="10262" applyNumberFormat="1" applyFont="1" applyFill="1" applyBorder="1" applyAlignment="1">
      <alignment horizontal="center"/>
    </xf>
    <xf numFmtId="43" fontId="43" fillId="0" borderId="0" xfId="38882" applyFont="1" applyFill="1" applyBorder="1" applyAlignment="1">
      <alignment horizontal="right"/>
    </xf>
    <xf numFmtId="0" fontId="29" fillId="23" borderId="37" xfId="10261" applyFont="1" applyFill="1" applyBorder="1" applyAlignment="1">
      <alignment horizontal="center"/>
    </xf>
    <xf numFmtId="4" fontId="29" fillId="23" borderId="24" xfId="10261" applyNumberFormat="1" applyFont="1" applyFill="1" applyBorder="1" applyAlignment="1">
      <alignment horizontal="center"/>
    </xf>
    <xf numFmtId="10" fontId="43" fillId="0" borderId="23" xfId="10254" applyNumberFormat="1" applyFont="1" applyFill="1" applyBorder="1" applyAlignment="1">
      <alignment horizontal="right"/>
    </xf>
    <xf numFmtId="10" fontId="43" fillId="0" borderId="14" xfId="10257" applyNumberFormat="1" applyFont="1" applyFill="1" applyBorder="1" applyAlignment="1">
      <alignment horizontal="right"/>
    </xf>
    <xf numFmtId="10" fontId="43" fillId="0" borderId="14" xfId="10258" applyNumberFormat="1" applyFont="1" applyFill="1" applyBorder="1" applyAlignment="1">
      <alignment horizontal="right"/>
    </xf>
    <xf numFmtId="10" fontId="43" fillId="0" borderId="19" xfId="10257" applyNumberFormat="1" applyFont="1" applyFill="1" applyBorder="1" applyAlignment="1">
      <alignment horizontal="right"/>
    </xf>
    <xf numFmtId="176" fontId="3" fillId="0" borderId="0" xfId="10247" applyNumberFormat="1" applyFont="1"/>
    <xf numFmtId="178" fontId="43" fillId="0" borderId="22" xfId="10249" applyNumberFormat="1" applyFont="1" applyFill="1" applyBorder="1" applyAlignment="1">
      <alignment horizontal="right"/>
    </xf>
    <xf numFmtId="9" fontId="43" fillId="0" borderId="22" xfId="10247" applyFont="1" applyFill="1" applyBorder="1" applyAlignment="1">
      <alignment horizontal="right"/>
    </xf>
    <xf numFmtId="9" fontId="43" fillId="0" borderId="23" xfId="10247" quotePrefix="1" applyFont="1" applyFill="1" applyBorder="1" applyAlignment="1"/>
    <xf numFmtId="0" fontId="3" fillId="0" borderId="14" xfId="10248" applyFont="1" applyFill="1" applyBorder="1" applyAlignment="1">
      <alignment horizontal="center" vertical="center"/>
    </xf>
    <xf numFmtId="9" fontId="43" fillId="0" borderId="37" xfId="10247" applyFont="1" applyFill="1" applyBorder="1"/>
    <xf numFmtId="0" fontId="43" fillId="0" borderId="0" xfId="0" applyFont="1" applyFill="1" applyBorder="1" applyAlignment="1">
      <alignment horizontal="left" vertical="top" wrapText="1"/>
    </xf>
    <xf numFmtId="0" fontId="9" fillId="0" borderId="0" xfId="10248" applyFont="1" applyFill="1" applyBorder="1" applyAlignment="1">
      <alignment horizontal="left" vertical="top" wrapText="1"/>
    </xf>
    <xf numFmtId="0" fontId="12" fillId="0" borderId="0" xfId="10248" applyFont="1" applyFill="1" applyBorder="1" applyAlignment="1">
      <alignment wrapText="1"/>
    </xf>
    <xf numFmtId="0" fontId="3" fillId="24" borderId="14" xfId="10248" applyFont="1" applyFill="1" applyBorder="1" applyAlignment="1">
      <alignment horizontal="center" vertical="center" wrapText="1"/>
    </xf>
    <xf numFmtId="0" fontId="12"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9" fillId="0" borderId="16" xfId="10248" applyFont="1" applyFill="1" applyBorder="1" applyAlignment="1">
      <alignment horizontal="left" vertical="top" wrapText="1"/>
    </xf>
    <xf numFmtId="0" fontId="29" fillId="23" borderId="13" xfId="10248" applyFont="1" applyFill="1" applyBorder="1" applyAlignment="1">
      <alignment horizontal="center" vertical="center" wrapText="1"/>
    </xf>
    <xf numFmtId="0" fontId="29" fillId="23" borderId="14" xfId="10248" applyFont="1" applyFill="1" applyBorder="1" applyAlignment="1">
      <alignment horizontal="center" vertical="center" wrapText="1"/>
    </xf>
    <xf numFmtId="0" fontId="29" fillId="23" borderId="15" xfId="10248" applyFont="1" applyFill="1" applyBorder="1" applyAlignment="1">
      <alignment horizontal="center" vertical="center" wrapText="1"/>
    </xf>
    <xf numFmtId="0" fontId="9" fillId="0" borderId="16" xfId="10256" applyFont="1" applyFill="1" applyBorder="1" applyAlignment="1">
      <alignment horizontal="left" vertical="top" wrapText="1"/>
    </xf>
    <xf numFmtId="0" fontId="9" fillId="0" borderId="0" xfId="10256" applyFont="1" applyFill="1" applyBorder="1" applyAlignment="1">
      <alignment horizontal="left" vertical="top" wrapText="1"/>
    </xf>
    <xf numFmtId="0" fontId="29" fillId="23" borderId="12" xfId="10248" applyFont="1" applyFill="1" applyBorder="1" applyAlignment="1">
      <alignment horizontal="center" wrapText="1"/>
    </xf>
    <xf numFmtId="0" fontId="29" fillId="23" borderId="17" xfId="10248" applyFont="1" applyFill="1" applyBorder="1" applyAlignment="1">
      <alignment horizontal="center" wrapText="1"/>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2" xfId="10248" applyFont="1" applyFill="1" applyBorder="1" applyAlignment="1">
      <alignment horizontal="center"/>
    </xf>
    <xf numFmtId="0" fontId="29" fillId="23" borderId="17" xfId="10248" applyFont="1" applyFill="1" applyBorder="1" applyAlignment="1">
      <alignment horizontal="center"/>
    </xf>
    <xf numFmtId="0" fontId="29" fillId="23" borderId="18" xfId="10248" applyFont="1" applyFill="1" applyBorder="1" applyAlignment="1">
      <alignment horizontal="center"/>
    </xf>
    <xf numFmtId="0" fontId="29" fillId="23" borderId="19" xfId="10248" applyFont="1" applyFill="1" applyBorder="1" applyAlignment="1">
      <alignment horizontal="center"/>
    </xf>
    <xf numFmtId="0" fontId="9" fillId="0" borderId="16" xfId="10248" applyFont="1" applyBorder="1" applyAlignment="1">
      <alignment horizontal="left" wrapText="1"/>
    </xf>
    <xf numFmtId="0" fontId="9" fillId="0" borderId="16" xfId="10248" applyFont="1" applyFill="1" applyBorder="1" applyAlignment="1">
      <alignment horizontal="left" wrapText="1"/>
    </xf>
    <xf numFmtId="0" fontId="12" fillId="0" borderId="16" xfId="0" applyFont="1" applyBorder="1" applyAlignment="1">
      <alignment wrapText="1"/>
    </xf>
    <xf numFmtId="0" fontId="12" fillId="0" borderId="0" xfId="0" applyFont="1" applyAlignment="1">
      <alignment wrapText="1"/>
    </xf>
    <xf numFmtId="0" fontId="12" fillId="0" borderId="16" xfId="0" applyFont="1" applyBorder="1" applyAlignment="1">
      <alignment vertical="top" wrapText="1"/>
    </xf>
    <xf numFmtId="0" fontId="12" fillId="0" borderId="0" xfId="0" applyFont="1" applyAlignment="1">
      <alignment vertical="top" wrapText="1"/>
    </xf>
    <xf numFmtId="0" fontId="11" fillId="0" borderId="0" xfId="38857" applyFont="1" applyAlignment="1">
      <alignment horizontal="left" vertical="top" wrapText="1"/>
    </xf>
  </cellXfs>
  <cellStyles count="38885">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20121" y="793426"/>
          <a:ext cx="15651710" cy="1079935"/>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55613" y="500063"/>
          <a:ext cx="16286956"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showRuler="0" view="pageLayout" zoomScale="80" zoomScaleNormal="100" zoomScaleSheetLayoutView="75" zoomScalePageLayoutView="80" workbookViewId="0">
      <selection activeCell="F28" sqref="F28"/>
    </sheetView>
  </sheetViews>
  <sheetFormatPr defaultColWidth="9.140625" defaultRowHeight="12"/>
  <cols>
    <col min="1" max="1" width="6.42578125" style="185" customWidth="1"/>
    <col min="2" max="2" width="41.85546875" style="185" bestFit="1" customWidth="1"/>
    <col min="3" max="3" width="20.28515625" style="185" bestFit="1" customWidth="1"/>
    <col min="4" max="4" width="29.28515625" style="185" bestFit="1" customWidth="1"/>
    <col min="5" max="5" width="32" style="185" bestFit="1" customWidth="1"/>
    <col min="6" max="17" width="9.140625" style="185"/>
    <col min="18" max="18" width="4.7109375" style="185" customWidth="1"/>
    <col min="19" max="16384" width="9.140625" style="185"/>
  </cols>
  <sheetData>
    <row r="1" spans="1:17" ht="12.75">
      <c r="A1" s="1"/>
      <c r="B1" s="2"/>
      <c r="C1" s="2"/>
      <c r="D1" s="2"/>
      <c r="E1" s="3"/>
      <c r="F1" s="4"/>
      <c r="G1" s="5"/>
      <c r="H1" s="5"/>
      <c r="I1" s="6"/>
      <c r="J1" s="6"/>
      <c r="K1" s="6"/>
      <c r="L1" s="6"/>
      <c r="M1" s="4"/>
      <c r="N1" s="4"/>
      <c r="O1" s="4"/>
      <c r="P1" s="6"/>
      <c r="Q1" s="7"/>
    </row>
    <row r="2" spans="1:17" s="195" customFormat="1" ht="12.75">
      <c r="A2" s="4"/>
      <c r="B2" s="9"/>
      <c r="C2" s="2"/>
      <c r="D2" s="2"/>
      <c r="E2" s="4"/>
      <c r="F2" s="4"/>
      <c r="G2" s="5"/>
      <c r="H2" s="10"/>
      <c r="I2" s="6"/>
      <c r="J2" s="6"/>
      <c r="K2" s="6"/>
      <c r="L2" s="6"/>
      <c r="M2" s="4"/>
      <c r="N2" s="4"/>
      <c r="O2" s="4"/>
      <c r="P2" s="4"/>
      <c r="Q2" s="4"/>
    </row>
    <row r="3" spans="1:17" s="195" customFormat="1" ht="12.75">
      <c r="A3" s="4"/>
      <c r="B3" s="11"/>
      <c r="C3" s="12"/>
      <c r="D3" s="12"/>
      <c r="E3" s="13"/>
      <c r="F3" s="4"/>
      <c r="G3" s="14"/>
      <c r="H3" s="10"/>
      <c r="I3" s="6"/>
      <c r="J3" s="6"/>
      <c r="K3" s="6"/>
      <c r="L3" s="6"/>
      <c r="M3" s="4"/>
      <c r="N3" s="4"/>
      <c r="O3" s="4"/>
      <c r="P3" s="4"/>
      <c r="Q3" s="4"/>
    </row>
    <row r="4" spans="1:17" s="195" customFormat="1" ht="12.75">
      <c r="A4" s="4"/>
      <c r="B4" s="15"/>
      <c r="C4" s="12"/>
      <c r="D4" s="12"/>
      <c r="E4" s="16"/>
      <c r="F4" s="4"/>
      <c r="G4" s="5"/>
      <c r="H4" s="10"/>
      <c r="I4" s="6"/>
      <c r="J4" s="6"/>
      <c r="K4" s="6"/>
      <c r="L4" s="6"/>
      <c r="M4" s="4"/>
      <c r="N4" s="4"/>
      <c r="O4" s="4"/>
      <c r="P4" s="4"/>
      <c r="Q4" s="4"/>
    </row>
    <row r="5" spans="1:17" s="195" customFormat="1" ht="12.75">
      <c r="A5" s="4"/>
      <c r="B5" s="11"/>
      <c r="C5" s="17"/>
      <c r="D5" s="17"/>
      <c r="E5" s="16"/>
      <c r="F5" s="4"/>
      <c r="G5" s="5"/>
      <c r="H5" s="10"/>
      <c r="I5" s="6"/>
      <c r="J5" s="6"/>
      <c r="K5" s="6"/>
      <c r="L5" s="6"/>
      <c r="M5" s="4"/>
      <c r="N5" s="4"/>
      <c r="O5" s="4"/>
      <c r="P5" s="4"/>
      <c r="Q5" s="4"/>
    </row>
    <row r="6" spans="1:17" s="195" customFormat="1" ht="12.75">
      <c r="A6" s="4"/>
      <c r="B6" s="15"/>
      <c r="C6" s="17"/>
      <c r="D6" s="17"/>
      <c r="E6" s="16"/>
      <c r="F6" s="4"/>
      <c r="G6" s="5"/>
      <c r="H6" s="14"/>
      <c r="I6" s="6"/>
      <c r="J6" s="6"/>
      <c r="K6" s="6"/>
      <c r="L6" s="6"/>
      <c r="M6" s="4"/>
      <c r="N6" s="4"/>
      <c r="O6" s="4"/>
      <c r="P6" s="4"/>
      <c r="Q6" s="4"/>
    </row>
    <row r="7" spans="1:17" s="195" customFormat="1" ht="12.75">
      <c r="A7" s="4"/>
      <c r="B7" s="9"/>
      <c r="C7" s="17"/>
      <c r="D7" s="17"/>
      <c r="E7" s="4"/>
      <c r="F7" s="4"/>
      <c r="G7" s="5"/>
      <c r="H7" s="10"/>
      <c r="I7" s="6"/>
      <c r="J7" s="6"/>
      <c r="K7" s="6"/>
      <c r="L7" s="6"/>
      <c r="M7" s="4"/>
      <c r="N7" s="4"/>
      <c r="O7" s="4"/>
      <c r="P7" s="4"/>
      <c r="Q7" s="4"/>
    </row>
    <row r="8" spans="1:17" s="195" customFormat="1" ht="12.75">
      <c r="A8" s="4"/>
      <c r="B8" s="9"/>
      <c r="C8" s="17"/>
      <c r="D8" s="17"/>
      <c r="E8" s="4"/>
      <c r="F8" s="4"/>
      <c r="G8" s="5"/>
      <c r="H8" s="10"/>
      <c r="I8" s="6"/>
      <c r="J8" s="6"/>
      <c r="K8" s="6"/>
      <c r="L8" s="6"/>
      <c r="M8" s="4"/>
      <c r="N8" s="4"/>
      <c r="O8" s="4"/>
      <c r="P8" s="4"/>
      <c r="Q8" s="4"/>
    </row>
    <row r="9" spans="1:17" s="195" customFormat="1" ht="12.75">
      <c r="A9" s="4"/>
      <c r="B9" s="9"/>
      <c r="C9" s="17"/>
      <c r="D9" s="17"/>
      <c r="E9" s="4"/>
      <c r="F9" s="4"/>
      <c r="G9" s="5"/>
      <c r="H9" s="10"/>
      <c r="I9" s="6"/>
      <c r="J9" s="6"/>
      <c r="K9" s="6"/>
      <c r="L9" s="6"/>
      <c r="M9" s="4"/>
      <c r="N9" s="4"/>
      <c r="O9" s="4"/>
      <c r="P9" s="4"/>
      <c r="Q9" s="4"/>
    </row>
    <row r="10" spans="1:17" s="195" customFormat="1" ht="12.75">
      <c r="A10" s="4"/>
      <c r="B10" s="9"/>
      <c r="C10" s="17"/>
      <c r="D10" s="17"/>
      <c r="E10" s="4"/>
      <c r="F10" s="4"/>
      <c r="G10" s="5"/>
      <c r="H10" s="10"/>
      <c r="I10" s="6"/>
      <c r="J10" s="6"/>
      <c r="K10" s="6"/>
      <c r="L10" s="6"/>
      <c r="M10" s="4"/>
      <c r="N10" s="4"/>
      <c r="O10" s="4"/>
      <c r="P10" s="4"/>
      <c r="Q10" s="4"/>
    </row>
    <row r="11" spans="1:17" s="195" customFormat="1" ht="12.75">
      <c r="A11" s="4"/>
      <c r="B11" s="9"/>
      <c r="C11" s="17"/>
      <c r="D11" s="17"/>
      <c r="E11" s="4"/>
      <c r="F11" s="4"/>
      <c r="G11" s="5"/>
      <c r="H11" s="10"/>
      <c r="I11" s="6"/>
      <c r="J11" s="6"/>
      <c r="K11" s="6"/>
      <c r="L11" s="6"/>
      <c r="M11" s="4"/>
      <c r="N11" s="4"/>
      <c r="O11" s="4"/>
      <c r="P11" s="4"/>
      <c r="Q11" s="4"/>
    </row>
    <row r="12" spans="1:17" s="195" customFormat="1" ht="12.75">
      <c r="A12" s="4"/>
      <c r="B12" s="9"/>
      <c r="C12" s="17"/>
      <c r="D12" s="17"/>
      <c r="E12" s="4"/>
      <c r="F12" s="4"/>
      <c r="G12" s="5"/>
      <c r="H12" s="10"/>
      <c r="I12" s="6"/>
      <c r="J12" s="6"/>
      <c r="K12" s="6"/>
      <c r="L12" s="6"/>
      <c r="M12" s="4"/>
      <c r="N12" s="4"/>
      <c r="O12" s="4"/>
      <c r="P12" s="4"/>
      <c r="Q12" s="4"/>
    </row>
    <row r="13" spans="1:17" s="195" customFormat="1" ht="12.75">
      <c r="A13" s="4"/>
      <c r="B13" s="9"/>
      <c r="C13" s="17"/>
      <c r="D13" s="17"/>
      <c r="E13" s="4"/>
      <c r="F13" s="4"/>
      <c r="G13" s="5"/>
      <c r="H13" s="10"/>
      <c r="I13" s="6"/>
      <c r="J13" s="6"/>
      <c r="K13" s="6"/>
      <c r="L13" s="6"/>
      <c r="M13" s="4"/>
      <c r="N13" s="4"/>
      <c r="O13" s="4"/>
      <c r="P13" s="4"/>
      <c r="Q13" s="4"/>
    </row>
    <row r="14" spans="1:17" s="195" customFormat="1" ht="12.75">
      <c r="A14" s="4"/>
      <c r="B14" s="17"/>
      <c r="C14" s="17"/>
      <c r="D14" s="17"/>
      <c r="E14" s="4"/>
      <c r="F14" s="4"/>
      <c r="G14" s="5"/>
      <c r="H14" s="10"/>
      <c r="I14" s="6"/>
      <c r="J14" s="6"/>
      <c r="K14" s="6"/>
      <c r="L14" s="6"/>
      <c r="M14" s="4"/>
      <c r="N14" s="4"/>
      <c r="O14" s="4"/>
      <c r="P14" s="6"/>
      <c r="Q14" s="6"/>
    </row>
    <row r="15" spans="1:17" ht="12.75">
      <c r="A15" s="18"/>
      <c r="B15" s="196" t="s">
        <v>4</v>
      </c>
      <c r="C15" s="197"/>
      <c r="D15" s="197"/>
      <c r="E15" s="198">
        <v>42704</v>
      </c>
      <c r="F15" s="19"/>
      <c r="G15" s="20"/>
      <c r="H15" s="10"/>
      <c r="I15" s="10"/>
      <c r="J15" s="10"/>
      <c r="K15" s="10"/>
      <c r="L15" s="10"/>
      <c r="M15" s="10"/>
      <c r="N15" s="10"/>
      <c r="O15" s="10"/>
      <c r="P15" s="21"/>
      <c r="Q15" s="22"/>
    </row>
    <row r="16" spans="1:17" ht="12.75">
      <c r="A16" s="18"/>
      <c r="B16" s="199" t="s">
        <v>5</v>
      </c>
      <c r="C16" s="200"/>
      <c r="D16" s="200"/>
      <c r="E16" s="201" t="s">
        <v>599</v>
      </c>
      <c r="F16" s="19"/>
      <c r="G16" s="19"/>
      <c r="H16" s="10"/>
      <c r="I16" s="10"/>
      <c r="J16" s="10"/>
      <c r="K16" s="10"/>
      <c r="L16" s="10"/>
      <c r="M16" s="10"/>
      <c r="N16" s="10"/>
      <c r="O16" s="10"/>
      <c r="P16" s="21"/>
      <c r="Q16" s="22"/>
    </row>
    <row r="17" spans="1:17" ht="12.75">
      <c r="A17" s="18"/>
      <c r="B17" s="199" t="s">
        <v>165</v>
      </c>
      <c r="C17" s="200"/>
      <c r="D17" s="200"/>
      <c r="E17" s="201">
        <v>42705</v>
      </c>
      <c r="F17" s="19"/>
      <c r="G17" s="19"/>
      <c r="H17" s="10"/>
      <c r="I17" s="10"/>
      <c r="J17" s="10"/>
      <c r="K17" s="10"/>
      <c r="L17" s="10"/>
      <c r="M17" s="10"/>
      <c r="N17" s="10"/>
      <c r="O17" s="10"/>
      <c r="P17" s="21"/>
      <c r="Q17" s="22"/>
    </row>
    <row r="18" spans="1:17" ht="12.75">
      <c r="A18" s="18"/>
      <c r="B18" s="23"/>
      <c r="C18" s="24"/>
      <c r="D18" s="24"/>
      <c r="E18" s="25"/>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ht="28.5" customHeight="1">
      <c r="A20" s="1"/>
      <c r="B20" s="542" t="s">
        <v>310</v>
      </c>
      <c r="C20" s="542"/>
      <c r="D20" s="542"/>
      <c r="E20" s="542"/>
      <c r="F20" s="542"/>
      <c r="G20" s="542"/>
      <c r="H20" s="542"/>
      <c r="I20" s="542"/>
      <c r="J20" s="542"/>
      <c r="K20" s="542"/>
      <c r="L20" s="542"/>
      <c r="M20" s="542"/>
      <c r="N20" s="542"/>
      <c r="O20" s="542"/>
      <c r="P20" s="542"/>
      <c r="Q20" s="542"/>
    </row>
    <row r="21" spans="1:17" ht="12.75">
      <c r="A21" s="1"/>
      <c r="B21" s="26"/>
      <c r="C21" s="26"/>
      <c r="D21" s="26"/>
      <c r="E21" s="163"/>
      <c r="F21" s="163"/>
      <c r="G21" s="28"/>
      <c r="H21" s="28"/>
      <c r="I21" s="187"/>
      <c r="J21" s="187"/>
      <c r="K21" s="187"/>
      <c r="L21" s="187"/>
      <c r="M21" s="163"/>
      <c r="N21" s="163"/>
      <c r="O21" s="163"/>
      <c r="P21" s="187"/>
      <c r="Q21" s="188"/>
    </row>
    <row r="22" spans="1:17" ht="66.75" customHeight="1">
      <c r="A22" s="1"/>
      <c r="B22" s="543" t="s">
        <v>358</v>
      </c>
      <c r="C22" s="543"/>
      <c r="D22" s="543"/>
      <c r="E22" s="543"/>
      <c r="F22" s="543"/>
      <c r="G22" s="543"/>
      <c r="H22" s="543"/>
      <c r="I22" s="543"/>
      <c r="J22" s="543"/>
      <c r="K22" s="543"/>
      <c r="L22" s="543"/>
      <c r="M22" s="543"/>
      <c r="N22" s="543"/>
      <c r="O22" s="543"/>
      <c r="P22" s="543"/>
      <c r="Q22" s="543"/>
    </row>
    <row r="23" spans="1:17" ht="12.75">
      <c r="A23" s="1"/>
      <c r="B23" s="186"/>
      <c r="C23" s="186"/>
      <c r="D23" s="186"/>
      <c r="E23" s="163"/>
      <c r="F23" s="163"/>
      <c r="G23" s="186"/>
      <c r="H23" s="186"/>
      <c r="I23" s="186"/>
      <c r="J23" s="186"/>
      <c r="K23" s="186"/>
      <c r="L23" s="186"/>
      <c r="M23" s="186"/>
      <c r="N23" s="186"/>
      <c r="O23" s="186"/>
      <c r="P23" s="187"/>
      <c r="Q23" s="188"/>
    </row>
    <row r="24" spans="1:17" ht="27" customHeight="1">
      <c r="A24" s="1"/>
      <c r="B24" s="543"/>
      <c r="C24" s="543"/>
      <c r="D24" s="543"/>
      <c r="E24" s="543"/>
      <c r="F24" s="543"/>
      <c r="G24" s="543"/>
      <c r="H24" s="543"/>
      <c r="I24" s="543"/>
      <c r="J24" s="543"/>
      <c r="K24" s="543"/>
      <c r="L24" s="543"/>
      <c r="M24" s="543"/>
      <c r="N24" s="543"/>
      <c r="O24" s="543"/>
      <c r="P24" s="543"/>
      <c r="Q24" s="543"/>
    </row>
    <row r="25" spans="1:17" ht="12.75">
      <c r="A25" s="1"/>
      <c r="B25" s="543"/>
      <c r="C25" s="543"/>
      <c r="D25" s="543"/>
      <c r="E25" s="543"/>
      <c r="F25" s="543"/>
      <c r="G25" s="543"/>
      <c r="H25" s="543"/>
      <c r="I25" s="543"/>
      <c r="J25" s="543"/>
      <c r="K25" s="543"/>
      <c r="L25" s="543"/>
      <c r="M25" s="543"/>
      <c r="N25" s="543"/>
      <c r="O25" s="543"/>
      <c r="P25" s="543"/>
      <c r="Q25" s="543"/>
    </row>
    <row r="26" spans="1:17" ht="12.75">
      <c r="A26" s="1"/>
      <c r="B26" s="202"/>
      <c r="C26" s="202"/>
      <c r="D26" s="202"/>
      <c r="E26" s="202"/>
      <c r="F26" s="202"/>
      <c r="G26" s="202"/>
      <c r="H26" s="202"/>
      <c r="I26" s="202"/>
      <c r="J26" s="202"/>
      <c r="K26" s="202"/>
      <c r="L26" s="202"/>
      <c r="M26" s="202"/>
      <c r="N26" s="202"/>
      <c r="O26" s="202"/>
      <c r="P26" s="202"/>
      <c r="Q26" s="202"/>
    </row>
    <row r="27" spans="1:17" ht="12.75">
      <c r="A27" s="1"/>
      <c r="B27" s="544" t="s">
        <v>6</v>
      </c>
      <c r="C27" s="544"/>
      <c r="D27" s="184"/>
      <c r="E27" s="4"/>
      <c r="F27" s="4"/>
      <c r="G27" s="184"/>
      <c r="H27" s="184"/>
      <c r="I27" s="184"/>
      <c r="J27" s="184"/>
      <c r="K27" s="184"/>
      <c r="L27" s="184"/>
      <c r="M27" s="184"/>
      <c r="N27" s="184"/>
      <c r="O27" s="184"/>
      <c r="P27" s="6"/>
      <c r="Q27" s="7"/>
    </row>
    <row r="28" spans="1:17" ht="12.75">
      <c r="A28" s="1"/>
      <c r="B28" s="4"/>
      <c r="C28" s="4"/>
      <c r="D28" s="4"/>
      <c r="E28" s="4"/>
      <c r="F28" s="4"/>
      <c r="G28" s="4"/>
      <c r="H28" s="4"/>
      <c r="I28" s="4"/>
      <c r="J28" s="4"/>
      <c r="K28" s="4"/>
      <c r="L28" s="4"/>
      <c r="M28" s="4"/>
      <c r="N28" s="4"/>
      <c r="O28" s="4"/>
      <c r="P28" s="6"/>
      <c r="Q28" s="7"/>
    </row>
    <row r="29" spans="1:17" ht="12.75">
      <c r="A29" s="1"/>
      <c r="B29" s="4" t="s">
        <v>190</v>
      </c>
      <c r="C29" s="4"/>
      <c r="D29" s="4"/>
      <c r="E29" s="4"/>
      <c r="F29" s="4"/>
      <c r="G29" s="4"/>
      <c r="H29" s="4"/>
      <c r="I29" s="4"/>
      <c r="J29" s="4"/>
      <c r="K29" s="4"/>
      <c r="L29" s="4"/>
      <c r="M29" s="4"/>
      <c r="N29" s="4"/>
      <c r="O29" s="4"/>
      <c r="P29" s="6"/>
      <c r="Q29" s="7"/>
    </row>
    <row r="30" spans="1:17" ht="12.75">
      <c r="A30" s="1"/>
      <c r="B30" s="31"/>
      <c r="C30" s="31"/>
      <c r="D30" s="32"/>
      <c r="E30" s="31"/>
      <c r="F30" s="4"/>
      <c r="G30" s="4"/>
      <c r="H30" s="4"/>
      <c r="I30" s="4"/>
      <c r="J30" s="4"/>
      <c r="K30" s="4"/>
      <c r="L30" s="4"/>
      <c r="M30" s="4"/>
      <c r="N30" s="4"/>
      <c r="O30" s="4"/>
      <c r="P30" s="6"/>
      <c r="Q30" s="7"/>
    </row>
    <row r="31" spans="1:17" ht="12.75">
      <c r="A31" s="1"/>
      <c r="B31" s="184"/>
      <c r="C31" s="32"/>
      <c r="D31" s="32"/>
      <c r="E31" s="4"/>
      <c r="F31" s="4"/>
      <c r="G31" s="4"/>
      <c r="H31" s="4"/>
      <c r="I31" s="4"/>
      <c r="J31" s="4"/>
      <c r="K31" s="4"/>
      <c r="L31" s="4"/>
      <c r="M31" s="4"/>
      <c r="N31" s="4"/>
      <c r="O31" s="4"/>
      <c r="P31" s="6"/>
      <c r="Q31" s="7"/>
    </row>
    <row r="32" spans="1:17" ht="12.75">
      <c r="A32" s="1"/>
      <c r="B32" s="31" t="s">
        <v>498</v>
      </c>
      <c r="C32" s="18" t="s">
        <v>349</v>
      </c>
      <c r="D32" s="183" t="s">
        <v>490</v>
      </c>
      <c r="E32" s="33"/>
      <c r="F32" s="33"/>
      <c r="G32" s="34"/>
      <c r="H32" s="34"/>
      <c r="I32" s="4"/>
      <c r="J32" s="4"/>
      <c r="K32" s="4"/>
      <c r="L32" s="4"/>
      <c r="M32" s="4"/>
      <c r="N32" s="4"/>
      <c r="O32" s="4"/>
      <c r="P32" s="6"/>
      <c r="Q32" s="7"/>
    </row>
  </sheetData>
  <mergeCells count="5">
    <mergeCell ref="B20:Q20"/>
    <mergeCell ref="B22:Q22"/>
    <mergeCell ref="B27:C27"/>
    <mergeCell ref="B24:Q24"/>
    <mergeCell ref="B25:Q25"/>
  </mergeCells>
  <hyperlinks>
    <hyperlink ref="D28"/>
    <hyperlink ref="D32" display="MTF@santander.co.uk"/>
  </hyperlinks>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65"/>
  <sheetViews>
    <sheetView showGridLines="0" showRuler="0" view="pageLayout" zoomScale="80" zoomScaleNormal="100" zoomScaleSheetLayoutView="130" zoomScalePageLayoutView="80" workbookViewId="0">
      <selection activeCell="D40" sqref="D40"/>
    </sheetView>
  </sheetViews>
  <sheetFormatPr defaultColWidth="9.140625" defaultRowHeight="12"/>
  <cols>
    <col min="1" max="1" width="6" style="36" customWidth="1"/>
    <col min="2" max="2" width="120.85546875" style="36" customWidth="1"/>
    <col min="3" max="3" width="9.42578125" style="36" customWidth="1"/>
    <col min="4" max="16384" width="9.140625" style="36"/>
  </cols>
  <sheetData>
    <row r="2" spans="1:3" ht="12.75" thickBot="1"/>
    <row r="3" spans="1:3" ht="12.75" thickBot="1">
      <c r="A3" s="27"/>
      <c r="B3" s="139" t="s">
        <v>135</v>
      </c>
      <c r="C3" s="140"/>
    </row>
    <row r="4" spans="1:3">
      <c r="A4" s="27"/>
      <c r="B4" s="136" t="s">
        <v>136</v>
      </c>
      <c r="C4" s="141"/>
    </row>
    <row r="5" spans="1:3">
      <c r="A5" s="27"/>
      <c r="B5" s="142" t="s">
        <v>448</v>
      </c>
      <c r="C5" s="141" t="s">
        <v>11</v>
      </c>
    </row>
    <row r="6" spans="1:3">
      <c r="A6" s="27"/>
      <c r="B6" s="142"/>
      <c r="C6" s="141"/>
    </row>
    <row r="7" spans="1:3">
      <c r="A7" s="27"/>
      <c r="B7" s="137" t="s">
        <v>145</v>
      </c>
      <c r="C7" s="141"/>
    </row>
    <row r="8" spans="1:3">
      <c r="A8" s="27"/>
      <c r="B8" s="142" t="s">
        <v>449</v>
      </c>
      <c r="C8" s="141" t="s">
        <v>11</v>
      </c>
    </row>
    <row r="9" spans="1:3">
      <c r="A9" s="27"/>
      <c r="B9" s="142" t="s">
        <v>450</v>
      </c>
      <c r="C9" s="141" t="s">
        <v>11</v>
      </c>
    </row>
    <row r="10" spans="1:3">
      <c r="A10" s="27"/>
      <c r="B10" s="142" t="s">
        <v>203</v>
      </c>
      <c r="C10" s="141" t="s">
        <v>11</v>
      </c>
    </row>
    <row r="11" spans="1:3">
      <c r="A11" s="27"/>
      <c r="B11" s="142" t="s">
        <v>451</v>
      </c>
      <c r="C11" s="141"/>
    </row>
    <row r="12" spans="1:3">
      <c r="A12" s="27"/>
      <c r="B12" s="142" t="s">
        <v>142</v>
      </c>
      <c r="C12" s="141" t="s">
        <v>11</v>
      </c>
    </row>
    <row r="13" spans="1:3">
      <c r="A13" s="27"/>
      <c r="B13" s="137" t="s">
        <v>180</v>
      </c>
      <c r="C13" s="141"/>
    </row>
    <row r="14" spans="1:3">
      <c r="A14" s="27"/>
      <c r="B14" s="142" t="s">
        <v>452</v>
      </c>
      <c r="C14" s="141"/>
    </row>
    <row r="15" spans="1:3">
      <c r="A15" s="27"/>
      <c r="B15" s="143" t="s">
        <v>453</v>
      </c>
      <c r="C15" s="141"/>
    </row>
    <row r="16" spans="1:3">
      <c r="A16" s="27"/>
      <c r="B16" s="142"/>
      <c r="C16" s="141"/>
    </row>
    <row r="17" spans="1:3">
      <c r="A17" s="27"/>
      <c r="B17" s="142"/>
      <c r="C17" s="141"/>
    </row>
    <row r="18" spans="1:3" ht="12.75" thickBot="1">
      <c r="A18" s="27"/>
      <c r="B18" s="144" t="s">
        <v>454</v>
      </c>
      <c r="C18" s="145"/>
    </row>
    <row r="19" spans="1:3">
      <c r="A19" s="27"/>
      <c r="B19" s="27"/>
      <c r="C19" s="146"/>
    </row>
    <row r="20" spans="1:3">
      <c r="A20" s="35"/>
      <c r="B20" s="30"/>
      <c r="C20" s="147"/>
    </row>
    <row r="21" spans="1:3">
      <c r="A21" s="27"/>
      <c r="B21" s="131" t="s">
        <v>186</v>
      </c>
      <c r="C21" s="148"/>
    </row>
    <row r="22" spans="1:3">
      <c r="A22" s="149">
        <v>1</v>
      </c>
      <c r="B22" s="86" t="s">
        <v>166</v>
      </c>
      <c r="C22" s="27"/>
    </row>
    <row r="23" spans="1:3">
      <c r="A23" s="35"/>
      <c r="B23" s="150" t="s">
        <v>455</v>
      </c>
      <c r="C23" s="27"/>
    </row>
    <row r="24" spans="1:3">
      <c r="A24" s="151">
        <v>2</v>
      </c>
      <c r="B24" s="86" t="s">
        <v>173</v>
      </c>
      <c r="C24" s="27"/>
    </row>
    <row r="25" spans="1:3">
      <c r="A25" s="152"/>
      <c r="B25" s="150" t="s">
        <v>456</v>
      </c>
      <c r="C25" s="27"/>
    </row>
    <row r="26" spans="1:3">
      <c r="A26" s="149">
        <v>3</v>
      </c>
      <c r="B26" s="86" t="s">
        <v>457</v>
      </c>
      <c r="C26" s="27"/>
    </row>
    <row r="27" spans="1:3">
      <c r="A27" s="152"/>
      <c r="B27" s="150" t="s">
        <v>458</v>
      </c>
      <c r="C27" s="27"/>
    </row>
    <row r="28" spans="1:3">
      <c r="A28" s="149">
        <v>4</v>
      </c>
      <c r="B28" s="86" t="s">
        <v>167</v>
      </c>
      <c r="C28" s="27"/>
    </row>
    <row r="29" spans="1:3">
      <c r="A29" s="35"/>
      <c r="B29" s="150" t="s">
        <v>459</v>
      </c>
      <c r="C29" s="27"/>
    </row>
    <row r="30" spans="1:3" ht="24">
      <c r="A30" s="152"/>
      <c r="B30" s="150" t="s">
        <v>460</v>
      </c>
      <c r="C30" s="27"/>
    </row>
    <row r="31" spans="1:3">
      <c r="A31" s="149">
        <v>5</v>
      </c>
      <c r="B31" s="86" t="s">
        <v>168</v>
      </c>
      <c r="C31" s="27"/>
    </row>
    <row r="32" spans="1:3">
      <c r="A32" s="35"/>
      <c r="B32" s="175" t="s">
        <v>461</v>
      </c>
      <c r="C32" s="27"/>
    </row>
    <row r="33" spans="1:3">
      <c r="A33" s="149">
        <v>6</v>
      </c>
      <c r="B33" s="153" t="s">
        <v>1</v>
      </c>
      <c r="C33" s="27"/>
    </row>
    <row r="34" spans="1:3">
      <c r="A34" s="149"/>
      <c r="B34" s="150" t="s">
        <v>462</v>
      </c>
      <c r="C34" s="27"/>
    </row>
    <row r="35" spans="1:3">
      <c r="A35" s="149"/>
      <c r="B35" s="150" t="s">
        <v>463</v>
      </c>
      <c r="C35" s="27"/>
    </row>
    <row r="36" spans="1:3">
      <c r="A36" s="149">
        <v>7</v>
      </c>
      <c r="B36" s="153" t="s">
        <v>177</v>
      </c>
      <c r="C36" s="27"/>
    </row>
    <row r="37" spans="1:3" ht="24">
      <c r="A37" s="149"/>
      <c r="B37" s="150" t="s">
        <v>464</v>
      </c>
      <c r="C37" s="27"/>
    </row>
    <row r="38" spans="1:3">
      <c r="A38" s="149">
        <v>8</v>
      </c>
      <c r="B38" s="153" t="s">
        <v>465</v>
      </c>
      <c r="C38" s="27"/>
    </row>
    <row r="39" spans="1:3" ht="36">
      <c r="A39" s="35"/>
      <c r="B39" s="150" t="s">
        <v>466</v>
      </c>
      <c r="C39" s="27"/>
    </row>
    <row r="40" spans="1:3">
      <c r="A40" s="149">
        <v>9</v>
      </c>
      <c r="B40" s="153" t="s">
        <v>281</v>
      </c>
    </row>
    <row r="41" spans="1:3" ht="14.25" customHeight="1">
      <c r="A41" s="149"/>
      <c r="B41" s="150" t="s">
        <v>467</v>
      </c>
    </row>
    <row r="42" spans="1:3">
      <c r="A42" s="149">
        <v>10</v>
      </c>
      <c r="B42" s="154" t="s">
        <v>313</v>
      </c>
    </row>
    <row r="43" spans="1:3">
      <c r="A43" s="176"/>
      <c r="B43" s="171" t="s">
        <v>468</v>
      </c>
    </row>
    <row r="44" spans="1:3">
      <c r="A44" s="149">
        <v>11</v>
      </c>
      <c r="B44" s="154" t="s">
        <v>314</v>
      </c>
    </row>
    <row r="45" spans="1:3">
      <c r="A45" s="176"/>
      <c r="B45" s="171" t="s">
        <v>469</v>
      </c>
    </row>
    <row r="46" spans="1:3">
      <c r="A46" s="149">
        <v>12</v>
      </c>
      <c r="B46" s="154" t="s">
        <v>209</v>
      </c>
    </row>
    <row r="47" spans="1:3">
      <c r="A47" s="176"/>
      <c r="B47" s="171" t="s">
        <v>470</v>
      </c>
    </row>
    <row r="48" spans="1:3">
      <c r="A48" s="149">
        <v>13</v>
      </c>
      <c r="B48" s="154" t="s">
        <v>471</v>
      </c>
    </row>
    <row r="49" spans="1:2" s="481" customFormat="1" ht="23.45" customHeight="1">
      <c r="A49" s="479"/>
      <c r="B49" s="480" t="s">
        <v>568</v>
      </c>
    </row>
    <row r="50" spans="1:2" s="476" customFormat="1">
      <c r="A50" s="355"/>
      <c r="B50" s="475" t="s">
        <v>472</v>
      </c>
    </row>
    <row r="51" spans="1:2" s="476" customFormat="1" ht="24">
      <c r="B51" s="477" t="s">
        <v>571</v>
      </c>
    </row>
    <row r="52" spans="1:2" s="476" customFormat="1">
      <c r="B52" s="477"/>
    </row>
    <row r="53" spans="1:2" s="476" customFormat="1">
      <c r="A53" s="355">
        <v>16</v>
      </c>
      <c r="B53" s="475" t="s">
        <v>572</v>
      </c>
    </row>
    <row r="54" spans="1:2" s="476" customFormat="1" ht="24">
      <c r="B54" s="477" t="s">
        <v>573</v>
      </c>
    </row>
    <row r="55" spans="1:2" s="476" customFormat="1">
      <c r="A55" s="355">
        <v>17</v>
      </c>
      <c r="B55" s="475" t="s">
        <v>574</v>
      </c>
    </row>
    <row r="56" spans="1:2" s="476" customFormat="1" ht="24">
      <c r="B56" s="477" t="s">
        <v>575</v>
      </c>
    </row>
    <row r="57" spans="1:2" s="476" customFormat="1">
      <c r="A57" s="355">
        <v>18</v>
      </c>
      <c r="B57" s="475" t="s">
        <v>576</v>
      </c>
    </row>
    <row r="58" spans="1:2" s="476" customFormat="1" ht="24">
      <c r="B58" s="477" t="s">
        <v>577</v>
      </c>
    </row>
    <row r="59" spans="1:2" s="476" customFormat="1">
      <c r="B59" s="477"/>
    </row>
    <row r="60" spans="1:2" s="476" customFormat="1">
      <c r="A60" s="355" t="s">
        <v>186</v>
      </c>
      <c r="B60" s="478" t="s">
        <v>578</v>
      </c>
    </row>
    <row r="61" spans="1:2" s="476" customFormat="1" ht="64.150000000000006" customHeight="1">
      <c r="B61" s="477" t="s">
        <v>579</v>
      </c>
    </row>
    <row r="62" spans="1:2">
      <c r="A62" s="176"/>
      <c r="B62" s="154" t="s">
        <v>570</v>
      </c>
    </row>
    <row r="63" spans="1:2">
      <c r="A63" s="176"/>
      <c r="B63" s="171" t="s">
        <v>586</v>
      </c>
    </row>
    <row r="65" spans="2:2">
      <c r="B65" s="154" t="s">
        <v>472</v>
      </c>
    </row>
  </sheetData>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2:H44"/>
  <sheetViews>
    <sheetView showGridLines="0" showRuler="0" view="pageLayout" zoomScale="80" zoomScaleNormal="70" zoomScaleSheetLayoutView="70" zoomScalePageLayoutView="80" workbookViewId="0">
      <selection activeCell="D40" sqref="D40"/>
    </sheetView>
  </sheetViews>
  <sheetFormatPr defaultColWidth="3.5703125" defaultRowHeight="12"/>
  <cols>
    <col min="1" max="1" width="6.42578125" style="179" customWidth="1"/>
    <col min="2" max="2" width="35.42578125" style="179" customWidth="1"/>
    <col min="3" max="3" width="34.42578125" style="179" customWidth="1"/>
    <col min="4" max="4" width="25" style="179" customWidth="1"/>
    <col min="5" max="5" width="21.7109375" style="179" customWidth="1"/>
    <col min="6" max="6" width="37.28515625" style="179" customWidth="1"/>
    <col min="7" max="7" width="123.42578125" style="179" customWidth="1"/>
    <col min="8" max="16384" width="3.5703125" style="179"/>
  </cols>
  <sheetData>
    <row r="2" spans="2:7" ht="12.75" thickBot="1">
      <c r="B2" s="177" t="s">
        <v>224</v>
      </c>
      <c r="C2" s="178"/>
      <c r="D2" s="178"/>
      <c r="E2" s="178"/>
      <c r="F2" s="178"/>
      <c r="G2" s="178"/>
    </row>
    <row r="3" spans="2:7" ht="12.75" thickBot="1"/>
    <row r="4" spans="2:7" ht="25.5" customHeight="1" thickBot="1">
      <c r="B4" s="180"/>
      <c r="C4" s="180"/>
      <c r="D4" s="181" t="s">
        <v>275</v>
      </c>
      <c r="E4" s="182" t="s">
        <v>276</v>
      </c>
      <c r="F4" s="181" t="s">
        <v>225</v>
      </c>
      <c r="G4" s="182" t="s">
        <v>226</v>
      </c>
    </row>
    <row r="5" spans="2:7">
      <c r="B5" s="158" t="s">
        <v>192</v>
      </c>
      <c r="C5" s="226" t="s">
        <v>139</v>
      </c>
      <c r="D5" s="226"/>
      <c r="E5" s="226"/>
      <c r="F5" s="227"/>
      <c r="G5" s="228"/>
    </row>
    <row r="6" spans="2:7">
      <c r="B6" s="37" t="s">
        <v>227</v>
      </c>
      <c r="C6" s="229" t="s">
        <v>228</v>
      </c>
      <c r="D6" s="229"/>
      <c r="E6" s="229"/>
      <c r="F6" s="230"/>
      <c r="G6" s="225"/>
    </row>
    <row r="7" spans="2:7">
      <c r="B7" s="159" t="s">
        <v>229</v>
      </c>
      <c r="C7" s="231" t="s">
        <v>230</v>
      </c>
      <c r="D7" s="231"/>
      <c r="E7" s="231"/>
      <c r="F7" s="232"/>
      <c r="G7" s="233"/>
    </row>
    <row r="8" spans="2:7">
      <c r="B8" s="37" t="s">
        <v>8</v>
      </c>
      <c r="C8" s="234" t="s">
        <v>215</v>
      </c>
      <c r="D8" s="234" t="s">
        <v>513</v>
      </c>
      <c r="E8" s="234" t="s">
        <v>300</v>
      </c>
      <c r="F8" s="230" t="s">
        <v>359</v>
      </c>
      <c r="G8" s="225" t="s">
        <v>360</v>
      </c>
    </row>
    <row r="9" spans="2:7">
      <c r="B9" s="37"/>
      <c r="C9" s="229"/>
      <c r="D9" s="234"/>
      <c r="E9" s="234"/>
      <c r="F9" s="230" t="s">
        <v>231</v>
      </c>
      <c r="G9" s="225" t="s">
        <v>361</v>
      </c>
    </row>
    <row r="10" spans="2:7">
      <c r="B10" s="37"/>
      <c r="C10" s="229"/>
      <c r="D10" s="234"/>
      <c r="E10" s="234"/>
      <c r="F10" s="230" t="s">
        <v>318</v>
      </c>
      <c r="G10" s="225" t="s">
        <v>362</v>
      </c>
    </row>
    <row r="11" spans="2:7">
      <c r="B11" s="37"/>
      <c r="C11" s="229"/>
      <c r="D11" s="234"/>
      <c r="E11" s="234"/>
      <c r="F11" s="230" t="s">
        <v>282</v>
      </c>
      <c r="G11" s="225" t="s">
        <v>363</v>
      </c>
    </row>
    <row r="12" spans="2:7">
      <c r="B12" s="37"/>
      <c r="C12" s="229"/>
      <c r="D12" s="234"/>
      <c r="E12" s="234"/>
      <c r="F12" s="230" t="s">
        <v>283</v>
      </c>
      <c r="G12" s="225" t="s">
        <v>364</v>
      </c>
    </row>
    <row r="13" spans="2:7" ht="24">
      <c r="B13" s="37"/>
      <c r="C13" s="229"/>
      <c r="D13" s="234"/>
      <c r="E13" s="234"/>
      <c r="F13" s="230" t="s">
        <v>532</v>
      </c>
      <c r="G13" s="225" t="s">
        <v>533</v>
      </c>
    </row>
    <row r="14" spans="2:7" ht="24">
      <c r="B14" s="37"/>
      <c r="C14" s="229"/>
      <c r="D14" s="234"/>
      <c r="E14" s="234"/>
      <c r="F14" s="230" t="s">
        <v>320</v>
      </c>
      <c r="G14" s="225" t="s">
        <v>365</v>
      </c>
    </row>
    <row r="15" spans="2:7" ht="24">
      <c r="B15" s="160" t="s">
        <v>7</v>
      </c>
      <c r="C15" s="235" t="s">
        <v>215</v>
      </c>
      <c r="D15" s="235" t="s">
        <v>513</v>
      </c>
      <c r="E15" s="235" t="s">
        <v>300</v>
      </c>
      <c r="F15" s="232" t="s">
        <v>356</v>
      </c>
      <c r="G15" s="233" t="s">
        <v>534</v>
      </c>
    </row>
    <row r="16" spans="2:7">
      <c r="B16" s="37" t="s">
        <v>232</v>
      </c>
      <c r="C16" s="229" t="s">
        <v>215</v>
      </c>
      <c r="D16" s="234" t="s">
        <v>513</v>
      </c>
      <c r="E16" s="234" t="s">
        <v>300</v>
      </c>
      <c r="F16" s="230"/>
      <c r="G16" s="225"/>
    </row>
    <row r="17" spans="2:7">
      <c r="B17" s="159" t="s">
        <v>233</v>
      </c>
      <c r="C17" s="231" t="s">
        <v>215</v>
      </c>
      <c r="D17" s="235" t="s">
        <v>513</v>
      </c>
      <c r="E17" s="235" t="s">
        <v>300</v>
      </c>
      <c r="F17" s="232"/>
      <c r="G17" s="233"/>
    </row>
    <row r="18" spans="2:7" ht="108">
      <c r="B18" s="38" t="s">
        <v>234</v>
      </c>
      <c r="C18" s="234" t="s">
        <v>215</v>
      </c>
      <c r="D18" s="234" t="s">
        <v>513</v>
      </c>
      <c r="E18" s="234" t="s">
        <v>300</v>
      </c>
      <c r="F18" s="230" t="s">
        <v>535</v>
      </c>
      <c r="G18" s="225" t="s">
        <v>536</v>
      </c>
    </row>
    <row r="19" spans="2:7" ht="48">
      <c r="B19" s="236" t="s">
        <v>366</v>
      </c>
      <c r="C19" s="235"/>
      <c r="D19" s="235"/>
      <c r="E19" s="235"/>
      <c r="F19" s="232" t="s">
        <v>316</v>
      </c>
      <c r="G19" s="233" t="s">
        <v>367</v>
      </c>
    </row>
    <row r="20" spans="2:7" ht="72">
      <c r="B20" s="237" t="s">
        <v>368</v>
      </c>
      <c r="C20" s="238" t="s">
        <v>215</v>
      </c>
      <c r="D20" s="238" t="s">
        <v>513</v>
      </c>
      <c r="E20" s="238" t="s">
        <v>300</v>
      </c>
      <c r="F20" s="239" t="s">
        <v>316</v>
      </c>
      <c r="G20" s="240" t="s">
        <v>369</v>
      </c>
    </row>
    <row r="21" spans="2:7" ht="67.900000000000006" customHeight="1">
      <c r="B21" s="160" t="s">
        <v>235</v>
      </c>
      <c r="C21" s="235" t="s">
        <v>215</v>
      </c>
      <c r="D21" s="235" t="s">
        <v>513</v>
      </c>
      <c r="E21" s="235" t="s">
        <v>300</v>
      </c>
      <c r="F21" s="232" t="s">
        <v>316</v>
      </c>
      <c r="G21" s="233" t="s">
        <v>537</v>
      </c>
    </row>
    <row r="22" spans="2:7" ht="36">
      <c r="B22" s="223" t="s">
        <v>370</v>
      </c>
      <c r="C22" s="238" t="s">
        <v>215</v>
      </c>
      <c r="D22" s="238" t="s">
        <v>513</v>
      </c>
      <c r="E22" s="238" t="s">
        <v>300</v>
      </c>
      <c r="F22" s="239" t="s">
        <v>538</v>
      </c>
      <c r="G22" s="240" t="s">
        <v>371</v>
      </c>
    </row>
    <row r="23" spans="2:7" ht="24">
      <c r="B23" s="223"/>
      <c r="C23" s="238"/>
      <c r="D23" s="238"/>
      <c r="E23" s="238"/>
      <c r="F23" s="239" t="s">
        <v>539</v>
      </c>
      <c r="G23" s="240" t="s">
        <v>372</v>
      </c>
    </row>
    <row r="24" spans="2:7" ht="24">
      <c r="B24" s="223"/>
      <c r="C24" s="238"/>
      <c r="D24" s="238"/>
      <c r="E24" s="238"/>
      <c r="F24" s="239" t="s">
        <v>319</v>
      </c>
      <c r="G24" s="240" t="s">
        <v>373</v>
      </c>
    </row>
    <row r="25" spans="2:7" ht="36">
      <c r="B25" s="160" t="s">
        <v>236</v>
      </c>
      <c r="C25" s="235" t="s">
        <v>216</v>
      </c>
      <c r="D25" s="235" t="s">
        <v>513</v>
      </c>
      <c r="E25" s="235" t="s">
        <v>300</v>
      </c>
      <c r="F25" s="232" t="s">
        <v>540</v>
      </c>
      <c r="G25" s="233" t="s">
        <v>371</v>
      </c>
    </row>
    <row r="26" spans="2:7" ht="24">
      <c r="B26" s="160"/>
      <c r="C26" s="545" t="s">
        <v>541</v>
      </c>
      <c r="D26" s="545" t="s">
        <v>542</v>
      </c>
      <c r="E26" s="235"/>
      <c r="F26" s="232" t="s">
        <v>539</v>
      </c>
      <c r="G26" s="233" t="s">
        <v>372</v>
      </c>
    </row>
    <row r="27" spans="2:7" ht="54.6" customHeight="1">
      <c r="B27" s="160"/>
      <c r="C27" s="545"/>
      <c r="D27" s="545"/>
      <c r="E27" s="235"/>
      <c r="F27" s="232" t="s">
        <v>284</v>
      </c>
      <c r="G27" s="233" t="s">
        <v>374</v>
      </c>
    </row>
    <row r="28" spans="2:7" ht="24">
      <c r="B28" s="223"/>
      <c r="C28" s="238" t="s">
        <v>350</v>
      </c>
      <c r="D28" s="238" t="s">
        <v>509</v>
      </c>
      <c r="E28" s="238" t="s">
        <v>353</v>
      </c>
      <c r="F28" s="239" t="s">
        <v>543</v>
      </c>
      <c r="G28" s="240" t="s">
        <v>378</v>
      </c>
    </row>
    <row r="29" spans="2:7">
      <c r="B29" s="223"/>
      <c r="C29" s="238" t="s">
        <v>375</v>
      </c>
      <c r="D29" s="238"/>
      <c r="E29" s="238"/>
      <c r="F29" s="239" t="s">
        <v>376</v>
      </c>
      <c r="G29" s="240" t="s">
        <v>377</v>
      </c>
    </row>
    <row r="30" spans="2:7" ht="24">
      <c r="B30" s="223"/>
      <c r="C30" s="238"/>
      <c r="D30" s="238"/>
      <c r="E30" s="238"/>
      <c r="F30" s="239" t="s">
        <v>544</v>
      </c>
      <c r="G30" s="240" t="s">
        <v>374</v>
      </c>
    </row>
    <row r="31" spans="2:7" ht="24">
      <c r="B31" s="160"/>
      <c r="C31" s="235" t="s">
        <v>348</v>
      </c>
      <c r="D31" s="235" t="s">
        <v>510</v>
      </c>
      <c r="E31" s="235" t="s">
        <v>353</v>
      </c>
      <c r="F31" s="232" t="s">
        <v>317</v>
      </c>
      <c r="G31" s="233" t="s">
        <v>378</v>
      </c>
    </row>
    <row r="32" spans="2:7" ht="24">
      <c r="B32" s="160"/>
      <c r="C32" s="232" t="s">
        <v>545</v>
      </c>
      <c r="D32" s="235"/>
      <c r="E32" s="235"/>
      <c r="F32" s="232" t="s">
        <v>315</v>
      </c>
      <c r="G32" s="233" t="s">
        <v>372</v>
      </c>
    </row>
    <row r="33" spans="1:8" ht="24">
      <c r="A33" s="334"/>
      <c r="B33" s="160"/>
      <c r="C33" s="232"/>
      <c r="D33" s="235"/>
      <c r="E33" s="235"/>
      <c r="F33" s="232" t="s">
        <v>284</v>
      </c>
      <c r="G33" s="233" t="s">
        <v>374</v>
      </c>
    </row>
    <row r="34" spans="1:8" ht="24">
      <c r="A34" s="334"/>
      <c r="B34" s="223"/>
      <c r="C34" s="238" t="s">
        <v>546</v>
      </c>
      <c r="D34" s="238" t="s">
        <v>510</v>
      </c>
      <c r="E34" s="238" t="s">
        <v>353</v>
      </c>
      <c r="F34" s="239" t="s">
        <v>547</v>
      </c>
      <c r="G34" s="240" t="s">
        <v>548</v>
      </c>
      <c r="H34" s="334"/>
    </row>
    <row r="35" spans="1:8">
      <c r="A35" s="334"/>
      <c r="B35" s="223"/>
      <c r="C35" s="239" t="s">
        <v>549</v>
      </c>
      <c r="D35" s="238"/>
      <c r="E35" s="238"/>
      <c r="F35" s="239" t="s">
        <v>532</v>
      </c>
      <c r="G35" s="240" t="s">
        <v>550</v>
      </c>
      <c r="H35" s="334"/>
    </row>
    <row r="36" spans="1:8" s="334" customFormat="1">
      <c r="B36" s="223"/>
      <c r="C36" s="238"/>
      <c r="D36" s="238"/>
      <c r="E36" s="238"/>
      <c r="F36" s="239" t="s">
        <v>551</v>
      </c>
      <c r="G36" s="240" t="s">
        <v>374</v>
      </c>
    </row>
    <row r="37" spans="1:8" s="334" customFormat="1" ht="24">
      <c r="B37" s="160"/>
      <c r="C37" s="232" t="s">
        <v>552</v>
      </c>
      <c r="D37" s="235" t="s">
        <v>611</v>
      </c>
      <c r="E37" s="235" t="s">
        <v>300</v>
      </c>
      <c r="F37" s="232" t="s">
        <v>553</v>
      </c>
      <c r="G37" s="347" t="s">
        <v>554</v>
      </c>
    </row>
    <row r="38" spans="1:8" s="334" customFormat="1" ht="24">
      <c r="B38" s="160"/>
      <c r="C38" s="232" t="s">
        <v>555</v>
      </c>
      <c r="D38" s="545"/>
      <c r="E38" s="235"/>
      <c r="F38" s="232" t="s">
        <v>556</v>
      </c>
      <c r="G38" s="347" t="s">
        <v>557</v>
      </c>
    </row>
    <row r="39" spans="1:8" ht="24">
      <c r="B39" s="160"/>
      <c r="C39" s="232"/>
      <c r="D39" s="545"/>
      <c r="E39" s="235"/>
      <c r="F39" s="232" t="s">
        <v>551</v>
      </c>
      <c r="G39" s="347" t="s">
        <v>612</v>
      </c>
      <c r="H39" s="334"/>
    </row>
    <row r="40" spans="1:8">
      <c r="B40" s="223" t="s">
        <v>237</v>
      </c>
      <c r="C40" s="238" t="s">
        <v>351</v>
      </c>
      <c r="D40" s="540" t="s">
        <v>511</v>
      </c>
      <c r="E40" s="238" t="s">
        <v>300</v>
      </c>
      <c r="F40" s="239"/>
      <c r="G40" s="240"/>
    </row>
    <row r="41" spans="1:8">
      <c r="B41" s="159" t="s">
        <v>238</v>
      </c>
      <c r="C41" s="231" t="s">
        <v>206</v>
      </c>
      <c r="D41" s="231"/>
      <c r="E41" s="231"/>
      <c r="F41" s="232"/>
      <c r="G41" s="232"/>
    </row>
    <row r="42" spans="1:8">
      <c r="B42" s="223" t="s">
        <v>239</v>
      </c>
      <c r="C42" s="238" t="s">
        <v>379</v>
      </c>
      <c r="D42" s="238"/>
      <c r="E42" s="238"/>
      <c r="F42" s="239"/>
      <c r="G42" s="240"/>
    </row>
    <row r="43" spans="1:8" ht="12.75" thickBot="1">
      <c r="B43" s="241" t="s">
        <v>279</v>
      </c>
      <c r="C43" s="242" t="s">
        <v>280</v>
      </c>
      <c r="D43" s="242"/>
      <c r="E43" s="242"/>
      <c r="F43" s="243"/>
      <c r="G43" s="243"/>
    </row>
    <row r="44" spans="1:8" ht="12.75">
      <c r="B44" s="546" t="s">
        <v>380</v>
      </c>
      <c r="C44" s="547"/>
      <c r="D44" s="547"/>
      <c r="E44" s="547"/>
      <c r="F44" s="547"/>
      <c r="G44" s="547"/>
    </row>
  </sheetData>
  <mergeCells count="4">
    <mergeCell ref="C26:C27"/>
    <mergeCell ref="D26:D27"/>
    <mergeCell ref="D38:D39"/>
    <mergeCell ref="B44:G44"/>
  </mergeCells>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L69"/>
  <sheetViews>
    <sheetView showGridLines="0" showRuler="0" view="pageLayout" zoomScale="80" zoomScaleNormal="90" zoomScaleSheetLayoutView="85" zoomScalePageLayoutView="80" workbookViewId="0">
      <selection activeCell="D40" sqref="D40"/>
    </sheetView>
  </sheetViews>
  <sheetFormatPr defaultColWidth="6.85546875" defaultRowHeight="12"/>
  <cols>
    <col min="1" max="1" width="6.42578125" style="219" customWidth="1"/>
    <col min="2" max="2" width="32.140625" style="219" customWidth="1"/>
    <col min="3" max="3" width="15.7109375" style="219" customWidth="1"/>
    <col min="4" max="4" width="17" style="219" customWidth="1"/>
    <col min="5" max="5" width="18.42578125" style="219" bestFit="1" customWidth="1"/>
    <col min="6" max="6" width="20.140625" style="219" bestFit="1" customWidth="1"/>
    <col min="7" max="8" width="17" style="219" customWidth="1"/>
    <col min="9" max="9" width="6.28515625" style="219" customWidth="1"/>
    <col min="10" max="10" width="32.140625" style="219" customWidth="1"/>
    <col min="11" max="11" width="35.5703125" style="219" customWidth="1"/>
    <col min="12" max="12" width="27.140625" style="219" customWidth="1"/>
    <col min="13" max="16384" width="6.85546875" style="219"/>
  </cols>
  <sheetData>
    <row r="2" spans="2:12" ht="12.75" thickBot="1">
      <c r="B2" s="39" t="s">
        <v>131</v>
      </c>
      <c r="C2" s="39"/>
      <c r="D2" s="39"/>
      <c r="E2" s="39"/>
      <c r="F2" s="39"/>
      <c r="G2" s="39"/>
      <c r="H2" s="39"/>
      <c r="I2" s="39"/>
      <c r="J2" s="39"/>
      <c r="K2" s="39"/>
      <c r="L2" s="39"/>
    </row>
    <row r="3" spans="2:12" ht="12.75" thickBot="1"/>
    <row r="4" spans="2:12">
      <c r="B4" s="40" t="s">
        <v>9</v>
      </c>
      <c r="C4" s="41"/>
      <c r="D4" s="42"/>
      <c r="E4" s="42"/>
      <c r="F4" s="43"/>
      <c r="J4" s="44" t="s">
        <v>285</v>
      </c>
      <c r="K4" s="170"/>
      <c r="L4" s="45"/>
    </row>
    <row r="5" spans="2:12" ht="12.75" thickBot="1">
      <c r="B5" s="46"/>
      <c r="C5" s="47"/>
      <c r="D5" s="47"/>
      <c r="E5" s="47"/>
      <c r="F5" s="48"/>
      <c r="J5" s="49"/>
      <c r="K5" s="50"/>
      <c r="L5" s="51"/>
    </row>
    <row r="6" spans="2:12">
      <c r="B6" s="52" t="s">
        <v>381</v>
      </c>
      <c r="C6" s="53"/>
      <c r="D6" s="54"/>
      <c r="E6" s="55"/>
      <c r="F6" s="56">
        <v>42395</v>
      </c>
      <c r="J6" s="52" t="s">
        <v>600</v>
      </c>
      <c r="K6" s="279"/>
      <c r="L6" s="499">
        <v>7305590344.3800001</v>
      </c>
    </row>
    <row r="7" spans="2:12" ht="12.75" thickBot="1">
      <c r="B7" s="57" t="s">
        <v>382</v>
      </c>
      <c r="C7" s="58"/>
      <c r="D7" s="59"/>
      <c r="E7" s="60"/>
      <c r="F7" s="497">
        <v>3399995370</v>
      </c>
      <c r="J7" s="280" t="s">
        <v>601</v>
      </c>
      <c r="K7" s="281"/>
      <c r="L7" s="498">
        <v>7430436439.5500002</v>
      </c>
    </row>
    <row r="8" spans="2:12">
      <c r="B8" s="52" t="s">
        <v>383</v>
      </c>
      <c r="C8" s="53"/>
      <c r="D8" s="54"/>
      <c r="E8" s="55"/>
      <c r="F8" s="56">
        <v>102197</v>
      </c>
      <c r="J8" s="282" t="s">
        <v>567</v>
      </c>
      <c r="K8" s="279"/>
      <c r="L8" s="499">
        <v>14686969.93</v>
      </c>
    </row>
    <row r="9" spans="2:12">
      <c r="B9" s="61" t="s">
        <v>384</v>
      </c>
      <c r="C9" s="62"/>
      <c r="D9" s="63"/>
      <c r="E9" s="64"/>
      <c r="F9" s="65">
        <v>7304662064.8000021</v>
      </c>
      <c r="G9" s="264"/>
      <c r="J9" s="280" t="s">
        <v>220</v>
      </c>
      <c r="K9" s="283"/>
      <c r="L9" s="498">
        <v>23745895</v>
      </c>
    </row>
    <row r="10" spans="2:12">
      <c r="B10" s="61" t="s">
        <v>385</v>
      </c>
      <c r="C10" s="62"/>
      <c r="D10" s="63"/>
      <c r="E10" s="64"/>
      <c r="F10" s="66">
        <v>138383</v>
      </c>
      <c r="J10" s="280" t="s">
        <v>221</v>
      </c>
      <c r="K10" s="283"/>
      <c r="L10" s="498">
        <v>106857268.38</v>
      </c>
    </row>
    <row r="11" spans="2:12" ht="12.75" thickBot="1">
      <c r="B11" s="57" t="s">
        <v>386</v>
      </c>
      <c r="C11" s="58"/>
      <c r="D11" s="59"/>
      <c r="E11" s="60"/>
      <c r="F11" s="67"/>
      <c r="J11" s="284" t="s">
        <v>602</v>
      </c>
      <c r="K11" s="281"/>
      <c r="L11" s="501">
        <v>132745065.33</v>
      </c>
    </row>
    <row r="12" spans="2:12" ht="12.75" thickBot="1">
      <c r="B12" s="102" t="s">
        <v>387</v>
      </c>
      <c r="C12" s="301"/>
      <c r="D12" s="302"/>
      <c r="E12" s="303"/>
      <c r="F12" s="532">
        <v>2.3978714333999562E-2</v>
      </c>
      <c r="J12" s="282" t="s">
        <v>603</v>
      </c>
      <c r="K12" s="279"/>
      <c r="L12" s="499">
        <v>2403469631.0736074</v>
      </c>
    </row>
    <row r="13" spans="2:12">
      <c r="B13" s="62"/>
      <c r="C13" s="62"/>
      <c r="D13" s="63"/>
      <c r="E13" s="63"/>
      <c r="F13" s="165"/>
      <c r="J13" s="280" t="s">
        <v>604</v>
      </c>
      <c r="K13" s="283"/>
      <c r="L13" s="454">
        <v>0.32346279999999999</v>
      </c>
    </row>
    <row r="14" spans="2:12">
      <c r="B14" s="260"/>
      <c r="C14" s="260"/>
      <c r="D14" s="260"/>
      <c r="E14" s="260"/>
      <c r="F14" s="260"/>
      <c r="J14" s="280" t="s">
        <v>605</v>
      </c>
      <c r="K14" s="283"/>
      <c r="L14" s="498">
        <v>5026966808.4763927</v>
      </c>
    </row>
    <row r="15" spans="2:12">
      <c r="B15" s="62"/>
      <c r="C15" s="62"/>
      <c r="D15" s="63"/>
      <c r="E15" s="491"/>
      <c r="F15" s="156"/>
      <c r="J15" s="280" t="s">
        <v>606</v>
      </c>
      <c r="K15" s="283"/>
      <c r="L15" s="454">
        <v>0.67653719999999995</v>
      </c>
    </row>
    <row r="16" spans="2:12">
      <c r="B16" s="62"/>
      <c r="C16" s="62"/>
      <c r="D16" s="63"/>
      <c r="E16" s="265"/>
      <c r="F16" s="493"/>
      <c r="J16" s="280" t="s">
        <v>607</v>
      </c>
      <c r="K16" s="283"/>
      <c r="L16" s="502">
        <v>0</v>
      </c>
    </row>
    <row r="17" spans="2:12">
      <c r="B17" s="62"/>
      <c r="C17" s="62"/>
      <c r="D17" s="63"/>
      <c r="E17" s="265"/>
      <c r="F17" s="155"/>
      <c r="J17" s="285" t="s">
        <v>313</v>
      </c>
      <c r="K17" s="283" t="s">
        <v>508</v>
      </c>
      <c r="L17" s="498">
        <v>248390071.70892003</v>
      </c>
    </row>
    <row r="18" spans="2:12">
      <c r="J18" s="285" t="s">
        <v>314</v>
      </c>
      <c r="K18" s="283"/>
      <c r="L18" s="498">
        <v>200434497.17040002</v>
      </c>
    </row>
    <row r="19" spans="2:12">
      <c r="J19" s="285" t="s">
        <v>209</v>
      </c>
      <c r="K19" s="283"/>
      <c r="L19" s="498">
        <v>54322643.279999986</v>
      </c>
    </row>
    <row r="20" spans="2:12">
      <c r="J20" s="280" t="s">
        <v>194</v>
      </c>
      <c r="K20" s="283"/>
      <c r="L20" s="498">
        <v>503147212.15932</v>
      </c>
    </row>
    <row r="21" spans="2:12" ht="12.75" thickBot="1">
      <c r="J21" s="284" t="s">
        <v>195</v>
      </c>
      <c r="K21" s="281"/>
      <c r="L21" s="503">
        <v>6.8871533776374144E-2</v>
      </c>
    </row>
    <row r="22" spans="2:12" ht="24">
      <c r="B22" s="44" t="s">
        <v>182</v>
      </c>
      <c r="C22" s="259"/>
      <c r="D22" s="258" t="s">
        <v>196</v>
      </c>
      <c r="E22" s="69" t="s">
        <v>171</v>
      </c>
      <c r="F22" s="69" t="s">
        <v>197</v>
      </c>
      <c r="G22" s="69" t="s">
        <v>198</v>
      </c>
      <c r="H22" s="70" t="s">
        <v>15</v>
      </c>
    </row>
    <row r="23" spans="2:12" ht="12.75" thickBot="1">
      <c r="B23" s="71"/>
      <c r="C23" s="72"/>
      <c r="D23" s="257"/>
      <c r="E23" s="74" t="s">
        <v>199</v>
      </c>
      <c r="F23" s="74" t="s">
        <v>199</v>
      </c>
      <c r="G23" s="75" t="s">
        <v>200</v>
      </c>
      <c r="H23" s="75" t="s">
        <v>200</v>
      </c>
    </row>
    <row r="24" spans="2:12">
      <c r="B24" s="52" t="s">
        <v>16</v>
      </c>
      <c r="C24" s="76"/>
      <c r="D24" s="304">
        <v>100560</v>
      </c>
      <c r="E24" s="77">
        <v>7152710601.1500006</v>
      </c>
      <c r="F24" s="305">
        <v>0</v>
      </c>
      <c r="G24" s="306">
        <v>0.98412636276447907</v>
      </c>
      <c r="H24" s="307">
        <v>0.97942644095671061</v>
      </c>
      <c r="J24" s="316"/>
      <c r="K24" s="316"/>
      <c r="L24" s="536"/>
    </row>
    <row r="25" spans="2:12">
      <c r="B25" s="61" t="s">
        <v>61</v>
      </c>
      <c r="C25" s="78"/>
      <c r="D25" s="304">
        <v>661</v>
      </c>
      <c r="E25" s="77">
        <v>58360207.049999997</v>
      </c>
      <c r="F25" s="305">
        <v>416348.90999999974</v>
      </c>
      <c r="G25" s="308">
        <v>6.4688496995556951E-3</v>
      </c>
      <c r="H25" s="79">
        <v>7.9913102978454373E-3</v>
      </c>
      <c r="J25" s="316"/>
      <c r="K25" s="316"/>
      <c r="L25" s="345"/>
    </row>
    <row r="26" spans="2:12">
      <c r="B26" s="61" t="s">
        <v>62</v>
      </c>
      <c r="C26" s="78"/>
      <c r="D26" s="304">
        <v>208</v>
      </c>
      <c r="E26" s="77">
        <v>19432356.06000001</v>
      </c>
      <c r="F26" s="305">
        <v>258710.27000000014</v>
      </c>
      <c r="G26" s="308">
        <v>2.0355835665772839E-3</v>
      </c>
      <c r="H26" s="79">
        <v>2.6608882137897981E-3</v>
      </c>
      <c r="J26" s="316"/>
      <c r="K26" s="316"/>
      <c r="L26" s="346"/>
    </row>
    <row r="27" spans="2:12">
      <c r="B27" s="61" t="s">
        <v>63</v>
      </c>
      <c r="C27" s="78"/>
      <c r="D27" s="304">
        <v>116</v>
      </c>
      <c r="E27" s="77">
        <v>10892826.65</v>
      </c>
      <c r="F27" s="305">
        <v>202094.96999999997</v>
      </c>
      <c r="G27" s="308">
        <v>1.1352292967450235E-3</v>
      </c>
      <c r="H27" s="79">
        <v>1.4915635529910312E-3</v>
      </c>
      <c r="J27" s="316"/>
      <c r="K27" s="316"/>
      <c r="L27" s="346"/>
    </row>
    <row r="28" spans="2:12">
      <c r="B28" s="61" t="s">
        <v>64</v>
      </c>
      <c r="C28" s="78"/>
      <c r="D28" s="304">
        <v>100</v>
      </c>
      <c r="E28" s="77">
        <v>9541889.2800000012</v>
      </c>
      <c r="F28" s="305">
        <v>227932.16999999995</v>
      </c>
      <c r="G28" s="308">
        <v>9.7864594546984802E-4</v>
      </c>
      <c r="H28" s="79">
        <v>1.3065786075576475E-3</v>
      </c>
      <c r="J28" s="316"/>
      <c r="K28" s="316"/>
      <c r="L28" s="346"/>
    </row>
    <row r="29" spans="2:12">
      <c r="B29" s="61" t="s">
        <v>65</v>
      </c>
      <c r="C29" s="78"/>
      <c r="D29" s="304">
        <v>81</v>
      </c>
      <c r="E29" s="77">
        <v>7228181.8900000034</v>
      </c>
      <c r="F29" s="305">
        <v>231205.31999999995</v>
      </c>
      <c r="G29" s="308">
        <v>7.9270321583057679E-4</v>
      </c>
      <c r="H29" s="79">
        <v>9.8976078550867515E-4</v>
      </c>
      <c r="J29" s="316"/>
      <c r="K29" s="316"/>
      <c r="L29" s="346"/>
    </row>
    <row r="30" spans="2:12">
      <c r="B30" s="61" t="s">
        <v>66</v>
      </c>
      <c r="C30" s="78"/>
      <c r="D30" s="304">
        <v>58</v>
      </c>
      <c r="E30" s="77">
        <v>5453639.1899999985</v>
      </c>
      <c r="F30" s="305">
        <v>208647.19000000003</v>
      </c>
      <c r="G30" s="308">
        <v>5.6761464837251174E-4</v>
      </c>
      <c r="H30" s="79">
        <v>7.4677122002740463E-4</v>
      </c>
      <c r="J30" s="316"/>
      <c r="K30" s="316"/>
    </row>
    <row r="31" spans="2:12">
      <c r="B31" s="61" t="s">
        <v>67</v>
      </c>
      <c r="C31" s="78"/>
      <c r="D31" s="304">
        <v>64</v>
      </c>
      <c r="E31" s="77">
        <v>5289416.2899999991</v>
      </c>
      <c r="F31" s="305">
        <v>228731.81000000006</v>
      </c>
      <c r="G31" s="308">
        <v>6.2633340510070263E-4</v>
      </c>
      <c r="H31" s="79">
        <v>7.2428404566238431E-4</v>
      </c>
      <c r="J31" s="316"/>
      <c r="K31" s="316"/>
    </row>
    <row r="32" spans="2:12">
      <c r="B32" s="61" t="s">
        <v>68</v>
      </c>
      <c r="C32" s="78"/>
      <c r="D32" s="304">
        <v>47</v>
      </c>
      <c r="E32" s="77">
        <v>5204127.3400000008</v>
      </c>
      <c r="F32" s="305">
        <v>208071.77000000005</v>
      </c>
      <c r="G32" s="308">
        <v>4.5996359437082852E-4</v>
      </c>
      <c r="H32" s="79">
        <v>7.1260536083792036E-4</v>
      </c>
      <c r="J32" s="316"/>
      <c r="K32" s="316"/>
    </row>
    <row r="33" spans="2:12">
      <c r="B33" s="61" t="s">
        <v>69</v>
      </c>
      <c r="C33" s="78"/>
      <c r="D33" s="304">
        <v>40</v>
      </c>
      <c r="E33" s="77">
        <v>3805904.14</v>
      </c>
      <c r="F33" s="305">
        <v>206980.7300000001</v>
      </c>
      <c r="G33" s="308">
        <v>3.9145837818793915E-4</v>
      </c>
      <c r="H33" s="79">
        <v>5.2114552850262012E-4</v>
      </c>
      <c r="J33" s="316"/>
      <c r="K33" s="316"/>
    </row>
    <row r="34" spans="2:12">
      <c r="B34" s="61" t="s">
        <v>70</v>
      </c>
      <c r="C34" s="78"/>
      <c r="D34" s="304">
        <v>31</v>
      </c>
      <c r="E34" s="77">
        <v>2334314.9399999995</v>
      </c>
      <c r="F34" s="305">
        <v>136072.77000000002</v>
      </c>
      <c r="G34" s="308">
        <v>3.0338024309565283E-4</v>
      </c>
      <c r="H34" s="79">
        <v>3.1963963051835078E-4</v>
      </c>
      <c r="J34" s="316"/>
      <c r="K34" s="316"/>
      <c r="L34" s="250"/>
    </row>
    <row r="35" spans="2:12">
      <c r="B35" s="61" t="s">
        <v>71</v>
      </c>
      <c r="C35" s="78"/>
      <c r="D35" s="304">
        <v>25</v>
      </c>
      <c r="E35" s="77">
        <v>2893477.09</v>
      </c>
      <c r="F35" s="305">
        <v>151704.43000000005</v>
      </c>
      <c r="G35" s="308">
        <v>2.4466148636746201E-4</v>
      </c>
      <c r="H35" s="79">
        <v>3.962061554388685E-4</v>
      </c>
      <c r="I35" s="112"/>
      <c r="J35" s="316"/>
      <c r="K35" s="316"/>
    </row>
    <row r="36" spans="2:12" ht="12.75" thickBot="1">
      <c r="B36" s="57" t="s">
        <v>12</v>
      </c>
      <c r="C36" s="309"/>
      <c r="D36" s="304">
        <v>191</v>
      </c>
      <c r="E36" s="77">
        <v>19811506.900000002</v>
      </c>
      <c r="F36" s="305">
        <v>1895847.0399999998</v>
      </c>
      <c r="G36" s="310">
        <v>1.8692137558474096E-3</v>
      </c>
      <c r="H36" s="311">
        <v>2.7128056446092744E-3</v>
      </c>
      <c r="I36" s="112"/>
      <c r="J36" s="316"/>
      <c r="K36" s="316"/>
      <c r="L36" s="261"/>
    </row>
    <row r="37" spans="2:12" ht="12.75" thickBot="1">
      <c r="B37" s="312" t="s">
        <v>13</v>
      </c>
      <c r="C37" s="318"/>
      <c r="D37" s="319">
        <v>102182</v>
      </c>
      <c r="E37" s="319">
        <v>7302958447.9700003</v>
      </c>
      <c r="F37" s="319">
        <v>4372347.38</v>
      </c>
      <c r="G37" s="541">
        <v>1</v>
      </c>
      <c r="H37" s="541">
        <v>1.0000000000000002</v>
      </c>
      <c r="I37" s="112"/>
      <c r="L37" s="261"/>
    </row>
    <row r="38" spans="2:12" ht="27" customHeight="1">
      <c r="B38" s="548" t="s">
        <v>595</v>
      </c>
      <c r="C38" s="548"/>
      <c r="D38" s="543"/>
      <c r="E38" s="543"/>
      <c r="F38" s="548"/>
      <c r="G38" s="548"/>
      <c r="H38" s="548"/>
      <c r="I38" s="256"/>
      <c r="L38" s="261"/>
    </row>
    <row r="39" spans="2:12" ht="12.75" thickBot="1">
      <c r="B39" s="262"/>
      <c r="C39" s="262"/>
      <c r="D39" s="262"/>
      <c r="E39" s="262"/>
      <c r="F39" s="262"/>
      <c r="G39" s="262"/>
      <c r="H39" s="262"/>
      <c r="I39" s="262"/>
      <c r="J39" s="264"/>
      <c r="L39" s="84"/>
    </row>
    <row r="40" spans="2:12">
      <c r="B40" s="40" t="s">
        <v>223</v>
      </c>
      <c r="C40" s="82"/>
      <c r="D40" s="328" t="s">
        <v>196</v>
      </c>
      <c r="E40" s="336" t="s">
        <v>357</v>
      </c>
      <c r="F40" s="336" t="s">
        <v>512</v>
      </c>
      <c r="L40" s="84"/>
    </row>
    <row r="41" spans="2:12" ht="12.75" thickBot="1">
      <c r="B41" s="324"/>
      <c r="C41" s="83"/>
      <c r="D41" s="325"/>
      <c r="E41" s="337" t="s">
        <v>199</v>
      </c>
      <c r="F41" s="337" t="s">
        <v>199</v>
      </c>
      <c r="L41" s="84"/>
    </row>
    <row r="42" spans="2:12">
      <c r="B42" s="52"/>
      <c r="C42" s="267"/>
      <c r="D42" s="313"/>
      <c r="E42" s="313"/>
      <c r="F42" s="338"/>
      <c r="L42" s="84"/>
    </row>
    <row r="43" spans="2:12" ht="12.75">
      <c r="B43" s="285" t="s">
        <v>388</v>
      </c>
      <c r="C43" s="314"/>
      <c r="D43" s="339">
        <v>1</v>
      </c>
      <c r="E43" s="339">
        <v>95070</v>
      </c>
      <c r="F43" s="339">
        <v>1033.02</v>
      </c>
      <c r="H43"/>
      <c r="L43" s="86"/>
    </row>
    <row r="44" spans="2:12" ht="12.75">
      <c r="B44" s="285" t="s">
        <v>389</v>
      </c>
      <c r="C44" s="314"/>
      <c r="D44" s="317">
        <v>398</v>
      </c>
      <c r="E44" s="317">
        <v>34287872.889999986</v>
      </c>
      <c r="F44" s="317">
        <v>768792.09000000032</v>
      </c>
    </row>
    <row r="45" spans="2:12" ht="12.75" thickBot="1">
      <c r="B45" s="57"/>
      <c r="C45" s="274"/>
      <c r="D45" s="315"/>
      <c r="F45" s="340"/>
      <c r="H45" s="323"/>
    </row>
    <row r="46" spans="2:12" ht="12" customHeight="1">
      <c r="B46" s="472" t="s">
        <v>596</v>
      </c>
      <c r="C46" s="472"/>
      <c r="D46" s="472"/>
      <c r="E46" s="472"/>
      <c r="F46" s="473"/>
      <c r="G46" s="221"/>
      <c r="H46" s="335"/>
      <c r="I46" s="256"/>
    </row>
    <row r="47" spans="2:12">
      <c r="B47" s="221"/>
      <c r="C47" s="221"/>
      <c r="D47" s="221"/>
      <c r="E47" s="221"/>
      <c r="F47" s="256"/>
      <c r="G47" s="256"/>
      <c r="H47" s="256"/>
      <c r="I47" s="256"/>
    </row>
    <row r="48" spans="2:12" ht="12.75" thickBot="1">
      <c r="B48" s="252"/>
      <c r="C48" s="252"/>
      <c r="D48" s="252"/>
      <c r="E48" s="252"/>
    </row>
    <row r="49" spans="2:7">
      <c r="B49" s="40" t="s">
        <v>222</v>
      </c>
      <c r="C49" s="82"/>
      <c r="D49" s="328" t="s">
        <v>196</v>
      </c>
      <c r="E49" s="69" t="s">
        <v>10</v>
      </c>
    </row>
    <row r="50" spans="2:7" ht="12.75" thickBot="1">
      <c r="B50" s="324"/>
      <c r="C50" s="83"/>
      <c r="D50" s="325"/>
      <c r="E50" s="75" t="s">
        <v>199</v>
      </c>
    </row>
    <row r="51" spans="2:7">
      <c r="B51" s="266"/>
      <c r="C51" s="267"/>
      <c r="D51" s="268"/>
      <c r="E51" s="87"/>
      <c r="G51" s="250"/>
    </row>
    <row r="52" spans="2:7">
      <c r="B52" s="61" t="s">
        <v>390</v>
      </c>
      <c r="C52" s="269"/>
      <c r="D52" s="270">
        <v>484</v>
      </c>
      <c r="E52" s="270">
        <v>19087006.810000006</v>
      </c>
      <c r="F52" s="263"/>
      <c r="G52" s="323"/>
    </row>
    <row r="53" spans="2:7">
      <c r="B53" s="61" t="s">
        <v>391</v>
      </c>
      <c r="C53" s="269"/>
      <c r="D53" s="270">
        <v>3</v>
      </c>
      <c r="E53" s="270">
        <v>132398.72</v>
      </c>
      <c r="F53" s="263"/>
      <c r="G53" s="263"/>
    </row>
    <row r="54" spans="2:7">
      <c r="B54" s="61" t="s">
        <v>392</v>
      </c>
      <c r="C54" s="269"/>
      <c r="D54" s="270">
        <v>487</v>
      </c>
      <c r="E54" s="270">
        <v>19219405.529999997</v>
      </c>
      <c r="G54" s="251"/>
    </row>
    <row r="55" spans="2:7">
      <c r="B55" s="271" t="s">
        <v>496</v>
      </c>
      <c r="C55" s="269"/>
      <c r="D55" s="272">
        <v>0</v>
      </c>
      <c r="E55" s="272">
        <v>0</v>
      </c>
      <c r="F55" s="250"/>
    </row>
    <row r="56" spans="2:7" ht="12.75" thickBot="1">
      <c r="B56" s="273"/>
      <c r="C56" s="274"/>
      <c r="D56" s="275"/>
      <c r="E56" s="276"/>
    </row>
    <row r="57" spans="2:7" ht="12" customHeight="1">
      <c r="B57" s="548" t="s">
        <v>597</v>
      </c>
      <c r="C57" s="548"/>
      <c r="D57" s="548"/>
      <c r="E57" s="548"/>
    </row>
    <row r="58" spans="2:7" ht="12.75" thickBot="1">
      <c r="B58" s="222"/>
      <c r="C58" s="222"/>
      <c r="D58" s="222"/>
      <c r="E58" s="222"/>
    </row>
    <row r="59" spans="2:7">
      <c r="B59" s="40" t="s">
        <v>14</v>
      </c>
      <c r="C59" s="82"/>
      <c r="D59" s="328" t="s">
        <v>196</v>
      </c>
      <c r="E59" s="69" t="s">
        <v>171</v>
      </c>
    </row>
    <row r="60" spans="2:7" ht="12.75" thickBot="1">
      <c r="B60" s="324"/>
      <c r="C60" s="83"/>
      <c r="D60" s="325"/>
      <c r="E60" s="75" t="s">
        <v>199</v>
      </c>
    </row>
    <row r="61" spans="2:7">
      <c r="B61" s="266"/>
      <c r="C61" s="267"/>
      <c r="D61" s="268"/>
      <c r="E61" s="87"/>
    </row>
    <row r="62" spans="2:7">
      <c r="B62" s="61" t="s">
        <v>393</v>
      </c>
      <c r="C62" s="269"/>
      <c r="D62" s="321">
        <v>635</v>
      </c>
      <c r="E62" s="317">
        <v>71269664.839999989</v>
      </c>
      <c r="F62" s="251"/>
      <c r="G62" s="251"/>
    </row>
    <row r="63" spans="2:7">
      <c r="B63" s="61"/>
      <c r="C63" s="269"/>
      <c r="D63" s="317"/>
      <c r="E63" s="320" t="s">
        <v>598</v>
      </c>
    </row>
    <row r="64" spans="2:7">
      <c r="B64" s="61" t="s">
        <v>394</v>
      </c>
      <c r="C64" s="269"/>
      <c r="D64" s="321">
        <v>1</v>
      </c>
      <c r="E64" s="321">
        <v>222584.56</v>
      </c>
      <c r="F64" s="251"/>
      <c r="G64" s="251"/>
    </row>
    <row r="65" spans="2:10">
      <c r="B65" s="61" t="s">
        <v>395</v>
      </c>
      <c r="C65" s="269"/>
      <c r="D65" s="321">
        <v>4</v>
      </c>
      <c r="E65" s="321">
        <v>423435.17</v>
      </c>
      <c r="F65" s="250"/>
      <c r="G65" s="264"/>
    </row>
    <row r="66" spans="2:10">
      <c r="B66" s="61" t="s">
        <v>396</v>
      </c>
      <c r="C66" s="269"/>
      <c r="D66" s="321">
        <v>15</v>
      </c>
      <c r="E66" s="321">
        <v>1703616.83</v>
      </c>
      <c r="F66" s="251"/>
      <c r="G66" s="263"/>
      <c r="H66" s="251"/>
      <c r="J66" s="251"/>
    </row>
    <row r="67" spans="2:10">
      <c r="B67" s="61"/>
      <c r="C67" s="269"/>
      <c r="D67" s="322"/>
      <c r="E67" s="320"/>
      <c r="F67" s="251"/>
      <c r="G67" s="263"/>
    </row>
    <row r="68" spans="2:10">
      <c r="B68" s="61" t="s">
        <v>397</v>
      </c>
      <c r="C68" s="269"/>
      <c r="D68" s="321">
        <v>620</v>
      </c>
      <c r="E68" s="321">
        <v>69566048.010000005</v>
      </c>
      <c r="F68" s="251"/>
      <c r="G68" s="251"/>
    </row>
    <row r="69" spans="2:10" ht="12.75" thickBot="1">
      <c r="B69" s="57"/>
      <c r="C69" s="274"/>
      <c r="D69" s="277"/>
      <c r="E69" s="278"/>
    </row>
  </sheetData>
  <mergeCells count="2">
    <mergeCell ref="B38:H38"/>
    <mergeCell ref="B57:E57"/>
  </mergeCells>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N64"/>
  <sheetViews>
    <sheetView showGridLines="0" showRuler="0" view="pageLayout" zoomScale="80" zoomScaleNormal="66" zoomScaleSheetLayoutView="85" zoomScalePageLayoutView="80" workbookViewId="0">
      <selection activeCell="D40" sqref="D40"/>
    </sheetView>
  </sheetViews>
  <sheetFormatPr defaultColWidth="9.140625" defaultRowHeight="12"/>
  <cols>
    <col min="1" max="1" width="6.42578125" style="36" customWidth="1"/>
    <col min="2" max="2" width="23.28515625" style="36" customWidth="1"/>
    <col min="3" max="3" width="24.42578125" style="36" customWidth="1"/>
    <col min="4" max="4" width="19.42578125" style="36" customWidth="1"/>
    <col min="5" max="5" width="18.42578125" style="36" customWidth="1"/>
    <col min="6" max="6" width="20.7109375" style="36" customWidth="1"/>
    <col min="7" max="7" width="23.85546875" style="36"/>
    <col min="8" max="8" width="4" style="36" customWidth="1"/>
    <col min="9" max="9" width="55.7109375" style="36" customWidth="1"/>
    <col min="10" max="14" width="15.140625" style="36" customWidth="1"/>
    <col min="15" max="15" width="1.7109375" style="36" customWidth="1"/>
    <col min="16" max="16384" width="9.140625" style="36"/>
  </cols>
  <sheetData>
    <row r="1" spans="2:12" ht="12.75" thickBot="1"/>
    <row r="2" spans="2:12" ht="15" customHeight="1">
      <c r="B2" s="558" t="s">
        <v>174</v>
      </c>
      <c r="C2" s="559"/>
      <c r="D2" s="88" t="s">
        <v>169</v>
      </c>
      <c r="E2" s="69" t="s">
        <v>200</v>
      </c>
      <c r="F2" s="485" t="s">
        <v>171</v>
      </c>
      <c r="G2" s="69" t="s">
        <v>200</v>
      </c>
      <c r="I2" s="90"/>
      <c r="J2" s="91"/>
      <c r="K2" s="549" t="s">
        <v>2</v>
      </c>
      <c r="L2" s="549" t="s">
        <v>171</v>
      </c>
    </row>
    <row r="3" spans="2:12" ht="15" customHeight="1" thickBot="1">
      <c r="B3" s="556" t="s">
        <v>175</v>
      </c>
      <c r="C3" s="557"/>
      <c r="D3" s="92" t="s">
        <v>170</v>
      </c>
      <c r="E3" s="74" t="s">
        <v>17</v>
      </c>
      <c r="F3" s="483" t="s">
        <v>199</v>
      </c>
      <c r="G3" s="74" t="s">
        <v>172</v>
      </c>
      <c r="I3" s="560" t="s">
        <v>146</v>
      </c>
      <c r="J3" s="561"/>
      <c r="K3" s="550"/>
      <c r="L3" s="550"/>
    </row>
    <row r="4" spans="2:12" ht="13.5" customHeight="1" thickBot="1">
      <c r="B4" s="52" t="s">
        <v>163</v>
      </c>
      <c r="C4" s="96"/>
      <c r="D4" s="97">
        <v>88576</v>
      </c>
      <c r="E4" s="98">
        <v>0.6400786223741356</v>
      </c>
      <c r="F4" s="99">
        <v>5195997166.9899998</v>
      </c>
      <c r="G4" s="98">
        <v>0.71132615320134807</v>
      </c>
      <c r="I4" s="93"/>
      <c r="J4" s="73"/>
      <c r="K4" s="551"/>
      <c r="L4" s="551"/>
    </row>
    <row r="5" spans="2:12">
      <c r="B5" s="61" t="s">
        <v>161</v>
      </c>
      <c r="C5" s="100"/>
      <c r="D5" s="97">
        <v>0</v>
      </c>
      <c r="E5" s="98">
        <v>0</v>
      </c>
      <c r="F5" s="99">
        <v>0</v>
      </c>
      <c r="G5" s="98">
        <v>0</v>
      </c>
      <c r="I5" s="52" t="s">
        <v>400</v>
      </c>
      <c r="J5" s="76"/>
      <c r="K5" s="506">
        <v>0</v>
      </c>
      <c r="L5" s="506">
        <v>0</v>
      </c>
    </row>
    <row r="6" spans="2:12">
      <c r="B6" s="61" t="s">
        <v>164</v>
      </c>
      <c r="C6" s="100"/>
      <c r="D6" s="97">
        <v>8</v>
      </c>
      <c r="E6" s="98">
        <v>5.7810569217317158E-5</v>
      </c>
      <c r="F6" s="99">
        <v>49404.37</v>
      </c>
      <c r="G6" s="98">
        <v>6.7634025450775854E-6</v>
      </c>
      <c r="I6" s="61" t="s">
        <v>3</v>
      </c>
      <c r="J6" s="78"/>
      <c r="K6" s="504">
        <v>441</v>
      </c>
      <c r="L6" s="504">
        <v>91127387.149999991</v>
      </c>
    </row>
    <row r="7" spans="2:12">
      <c r="B7" s="61" t="s">
        <v>185</v>
      </c>
      <c r="C7" s="100"/>
      <c r="D7" s="97">
        <v>49799</v>
      </c>
      <c r="E7" s="98">
        <v>0.35986356705664713</v>
      </c>
      <c r="F7" s="99">
        <v>2108615493.4400001</v>
      </c>
      <c r="G7" s="98">
        <v>0.28866708339610692</v>
      </c>
      <c r="I7" s="61" t="s">
        <v>401</v>
      </c>
      <c r="J7" s="78"/>
      <c r="K7" s="504">
        <v>928</v>
      </c>
      <c r="L7" s="505">
        <v>15729881.23</v>
      </c>
    </row>
    <row r="8" spans="2:12" ht="12.75" customHeight="1" thickBot="1">
      <c r="B8" s="61" t="s">
        <v>138</v>
      </c>
      <c r="C8" s="101"/>
      <c r="D8" s="108">
        <v>0</v>
      </c>
      <c r="E8" s="98">
        <v>0</v>
      </c>
      <c r="F8" s="99">
        <v>0</v>
      </c>
      <c r="G8" s="98">
        <v>0</v>
      </c>
      <c r="I8" s="61" t="s">
        <v>402</v>
      </c>
      <c r="J8" s="78"/>
      <c r="K8" s="504">
        <v>0</v>
      </c>
      <c r="L8" s="505">
        <v>0</v>
      </c>
    </row>
    <row r="9" spans="2:12" ht="12" customHeight="1" thickBot="1">
      <c r="B9" s="102" t="s">
        <v>13</v>
      </c>
      <c r="C9" s="103"/>
      <c r="D9" s="537">
        <v>138383</v>
      </c>
      <c r="E9" s="538">
        <v>1</v>
      </c>
      <c r="F9" s="537">
        <v>7304662064.7999992</v>
      </c>
      <c r="G9" s="538">
        <v>1</v>
      </c>
      <c r="I9" s="61" t="s">
        <v>497</v>
      </c>
      <c r="J9" s="78"/>
      <c r="K9" s="504">
        <v>0</v>
      </c>
      <c r="L9" s="505">
        <v>0</v>
      </c>
    </row>
    <row r="10" spans="2:12" ht="13.5" customHeight="1" thickBot="1">
      <c r="I10" s="552" t="s">
        <v>594</v>
      </c>
      <c r="J10" s="552"/>
      <c r="K10" s="552"/>
      <c r="L10" s="552"/>
    </row>
    <row r="11" spans="2:12" ht="15" customHeight="1">
      <c r="B11" s="554" t="s">
        <v>177</v>
      </c>
      <c r="C11" s="555"/>
      <c r="D11" s="105" t="s">
        <v>169</v>
      </c>
      <c r="E11" s="70" t="s">
        <v>200</v>
      </c>
      <c r="F11" s="482" t="s">
        <v>171</v>
      </c>
      <c r="G11" s="70" t="s">
        <v>200</v>
      </c>
      <c r="H11" s="104"/>
      <c r="I11" s="553"/>
      <c r="J11" s="553"/>
      <c r="K11" s="553"/>
      <c r="L11" s="553"/>
    </row>
    <row r="12" spans="2:12" ht="15" customHeight="1" thickBot="1">
      <c r="B12" s="556" t="s">
        <v>175</v>
      </c>
      <c r="C12" s="557"/>
      <c r="D12" s="92" t="s">
        <v>170</v>
      </c>
      <c r="E12" s="74" t="s">
        <v>17</v>
      </c>
      <c r="F12" s="483" t="s">
        <v>199</v>
      </c>
      <c r="G12" s="74" t="s">
        <v>172</v>
      </c>
      <c r="H12" s="107"/>
      <c r="I12" s="553"/>
      <c r="J12" s="553"/>
      <c r="K12" s="553"/>
      <c r="L12" s="553"/>
    </row>
    <row r="13" spans="2:12" ht="12.75" customHeight="1">
      <c r="B13" s="52" t="s">
        <v>191</v>
      </c>
      <c r="C13" s="96"/>
      <c r="D13" s="108">
        <v>93417</v>
      </c>
      <c r="E13" s="98">
        <v>0.67506124307176463</v>
      </c>
      <c r="F13" s="109">
        <v>3493153039.7399998</v>
      </c>
      <c r="G13" s="98">
        <v>0.47820871229251616</v>
      </c>
      <c r="H13" s="107"/>
      <c r="I13" s="221"/>
      <c r="J13" s="221"/>
      <c r="K13" s="221"/>
      <c r="L13" s="221"/>
    </row>
    <row r="14" spans="2:12" ht="12.75" thickBot="1">
      <c r="B14" s="61" t="s">
        <v>398</v>
      </c>
      <c r="C14" s="100"/>
      <c r="D14" s="108">
        <v>44966</v>
      </c>
      <c r="E14" s="98">
        <v>0.32493875692823543</v>
      </c>
      <c r="F14" s="109">
        <v>3811509025.0599999</v>
      </c>
      <c r="G14" s="98">
        <v>0.52179128770748395</v>
      </c>
      <c r="H14" s="107"/>
      <c r="I14" s="221"/>
      <c r="J14" s="221"/>
      <c r="K14" s="221"/>
      <c r="L14" s="221"/>
    </row>
    <row r="15" spans="2:12" ht="12.75" thickBot="1">
      <c r="B15" s="102" t="s">
        <v>13</v>
      </c>
      <c r="C15" s="103"/>
      <c r="D15" s="111">
        <v>138383</v>
      </c>
      <c r="E15" s="538">
        <v>1</v>
      </c>
      <c r="F15" s="111">
        <v>7304662064.7999992</v>
      </c>
      <c r="G15" s="538">
        <v>1</v>
      </c>
      <c r="H15" s="107"/>
    </row>
    <row r="16" spans="2:12" ht="12.75" thickBot="1">
      <c r="H16" s="112"/>
    </row>
    <row r="17" spans="1:14" ht="27.75" customHeight="1">
      <c r="B17" s="554" t="s">
        <v>178</v>
      </c>
      <c r="C17" s="555"/>
      <c r="D17" s="105" t="s">
        <v>169</v>
      </c>
      <c r="E17" s="70" t="s">
        <v>200</v>
      </c>
      <c r="F17" s="482" t="s">
        <v>171</v>
      </c>
      <c r="G17" s="70" t="s">
        <v>200</v>
      </c>
      <c r="H17" s="107"/>
      <c r="I17" s="253" t="s">
        <v>499</v>
      </c>
      <c r="J17" s="253" t="s">
        <v>500</v>
      </c>
      <c r="K17" s="254" t="s">
        <v>501</v>
      </c>
      <c r="L17" s="255" t="s">
        <v>502</v>
      </c>
      <c r="M17" s="255" t="s">
        <v>503</v>
      </c>
      <c r="N17" s="106" t="s">
        <v>504</v>
      </c>
    </row>
    <row r="18" spans="1:14" ht="15" customHeight="1" thickBot="1">
      <c r="B18" s="556" t="s">
        <v>175</v>
      </c>
      <c r="C18" s="557"/>
      <c r="D18" s="92" t="s">
        <v>170</v>
      </c>
      <c r="E18" s="74" t="s">
        <v>17</v>
      </c>
      <c r="F18" s="483" t="s">
        <v>199</v>
      </c>
      <c r="G18" s="74" t="s">
        <v>172</v>
      </c>
      <c r="H18" s="107"/>
      <c r="I18" s="95"/>
      <c r="J18" s="95" t="s">
        <v>200</v>
      </c>
      <c r="K18" s="95" t="s">
        <v>200</v>
      </c>
      <c r="L18" s="95" t="s">
        <v>200</v>
      </c>
      <c r="M18" s="94" t="s">
        <v>200</v>
      </c>
      <c r="N18" s="94" t="s">
        <v>200</v>
      </c>
    </row>
    <row r="19" spans="1:14" ht="27" customHeight="1" thickBot="1">
      <c r="B19" s="61" t="s">
        <v>399</v>
      </c>
      <c r="C19" s="85"/>
      <c r="D19" s="108">
        <v>67794</v>
      </c>
      <c r="E19" s="98">
        <v>0.48990121618984989</v>
      </c>
      <c r="F19" s="109">
        <v>4616152323.2799997</v>
      </c>
      <c r="G19" s="98">
        <v>0.63194604792526965</v>
      </c>
      <c r="H19" s="107"/>
      <c r="I19" s="330" t="s">
        <v>403</v>
      </c>
      <c r="J19" s="331"/>
      <c r="K19" s="331"/>
      <c r="L19" s="331"/>
      <c r="M19" s="331"/>
      <c r="N19" s="332"/>
    </row>
    <row r="20" spans="1:14">
      <c r="B20" s="61" t="s">
        <v>179</v>
      </c>
      <c r="C20" s="85"/>
      <c r="D20" s="108">
        <v>70589</v>
      </c>
      <c r="E20" s="98">
        <v>0.51009878381015006</v>
      </c>
      <c r="F20" s="109">
        <v>2688509741.52</v>
      </c>
      <c r="G20" s="98">
        <v>0.36805395207473041</v>
      </c>
      <c r="H20" s="107"/>
      <c r="I20" s="110" t="s">
        <v>183</v>
      </c>
      <c r="J20" s="533">
        <v>1.7576782258016288E-2</v>
      </c>
      <c r="K20" s="534">
        <v>0.19167983738386973</v>
      </c>
      <c r="L20" s="534">
        <v>1.813570155344775E-2</v>
      </c>
      <c r="M20" s="535">
        <v>0.19731092875416534</v>
      </c>
      <c r="N20" s="535">
        <v>0.20088447084987968</v>
      </c>
    </row>
    <row r="21" spans="1:14" ht="12.75" thickBot="1">
      <c r="B21" s="61" t="s">
        <v>138</v>
      </c>
      <c r="C21" s="85"/>
      <c r="D21" s="108">
        <v>0</v>
      </c>
      <c r="E21" s="98">
        <v>0</v>
      </c>
      <c r="F21" s="116">
        <v>0</v>
      </c>
      <c r="G21" s="98">
        <v>0</v>
      </c>
      <c r="H21" s="107"/>
      <c r="I21" s="110" t="s">
        <v>184</v>
      </c>
      <c r="J21" s="500">
        <v>1.756342934769077E-2</v>
      </c>
      <c r="K21" s="500">
        <v>0.19154798911298765</v>
      </c>
      <c r="L21" s="500">
        <v>1.88828107852194E-2</v>
      </c>
      <c r="M21" s="500">
        <v>0.20805631157255244</v>
      </c>
      <c r="N21" s="500">
        <v>0.22405011261806029</v>
      </c>
    </row>
    <row r="22" spans="1:14" ht="12.75" thickBot="1">
      <c r="B22" s="102" t="s">
        <v>13</v>
      </c>
      <c r="C22" s="118"/>
      <c r="D22" s="111">
        <v>138383</v>
      </c>
      <c r="E22" s="538">
        <v>1</v>
      </c>
      <c r="F22" s="111">
        <v>7304662064.7999992</v>
      </c>
      <c r="G22" s="538">
        <v>1</v>
      </c>
      <c r="H22" s="112"/>
      <c r="I22" s="287" t="s">
        <v>404</v>
      </c>
      <c r="J22" s="288"/>
      <c r="K22" s="288"/>
      <c r="L22" s="289"/>
      <c r="M22" s="290"/>
      <c r="N22" s="291"/>
    </row>
    <row r="23" spans="1:14" ht="12" customHeight="1" thickBot="1">
      <c r="B23" s="119"/>
      <c r="C23" s="119"/>
      <c r="I23" s="110" t="s">
        <v>183</v>
      </c>
      <c r="J23" s="533">
        <v>1.4427127437992916E-2</v>
      </c>
      <c r="K23" s="533">
        <v>0.16002783478715887</v>
      </c>
      <c r="L23" s="533">
        <v>1.4995496195120299E-2</v>
      </c>
      <c r="M23" s="533">
        <v>0.16675418484096083</v>
      </c>
      <c r="N23" s="533">
        <v>0.16876937575837161</v>
      </c>
    </row>
    <row r="24" spans="1:14" ht="12" customHeight="1" thickBot="1">
      <c r="A24" s="120"/>
      <c r="B24" s="554" t="s">
        <v>189</v>
      </c>
      <c r="C24" s="555"/>
      <c r="D24" s="105" t="s">
        <v>286</v>
      </c>
      <c r="E24" s="70" t="s">
        <v>200</v>
      </c>
      <c r="F24" s="482" t="s">
        <v>171</v>
      </c>
      <c r="G24" s="70" t="s">
        <v>200</v>
      </c>
      <c r="I24" s="113" t="s">
        <v>184</v>
      </c>
      <c r="J24" s="500">
        <v>1.4449065250380254E-2</v>
      </c>
      <c r="K24" s="500">
        <v>0.16025217005273407</v>
      </c>
      <c r="L24" s="500">
        <v>1.5713090596534363E-2</v>
      </c>
      <c r="M24" s="500">
        <v>0.17563847847934133</v>
      </c>
      <c r="N24" s="500">
        <v>0.18522920755532948</v>
      </c>
    </row>
    <row r="25" spans="1:14" ht="17.25" customHeight="1" thickBot="1">
      <c r="B25" s="556" t="s">
        <v>199</v>
      </c>
      <c r="C25" s="557"/>
      <c r="D25" s="74" t="s">
        <v>18</v>
      </c>
      <c r="E25" s="74" t="s">
        <v>17</v>
      </c>
      <c r="F25" s="74" t="s">
        <v>199</v>
      </c>
      <c r="G25" s="484" t="s">
        <v>172</v>
      </c>
      <c r="I25" s="333"/>
      <c r="J25" s="333"/>
      <c r="K25" s="333"/>
      <c r="L25" s="333"/>
      <c r="M25" s="333"/>
      <c r="N25" s="333"/>
    </row>
    <row r="26" spans="1:14">
      <c r="B26" s="61" t="s">
        <v>72</v>
      </c>
      <c r="C26" s="100"/>
      <c r="D26" s="121">
        <v>46370</v>
      </c>
      <c r="E26" s="79">
        <v>0.45373151853772614</v>
      </c>
      <c r="F26" s="77">
        <v>1080057798.27</v>
      </c>
      <c r="G26" s="98">
        <v>0.14785869471972232</v>
      </c>
    </row>
    <row r="27" spans="1:14" ht="12.75" thickBot="1">
      <c r="B27" s="61" t="s">
        <v>73</v>
      </c>
      <c r="C27" s="100"/>
      <c r="D27" s="121">
        <v>31074</v>
      </c>
      <c r="E27" s="79">
        <v>0.30405980606084326</v>
      </c>
      <c r="F27" s="77">
        <v>2248355286.3699999</v>
      </c>
      <c r="G27" s="98">
        <v>0.3077973034788925</v>
      </c>
      <c r="I27" s="29"/>
      <c r="J27" s="114"/>
      <c r="K27" s="114"/>
      <c r="L27" s="115"/>
    </row>
    <row r="28" spans="1:14">
      <c r="B28" s="61" t="s">
        <v>74</v>
      </c>
      <c r="C28" s="100"/>
      <c r="D28" s="121">
        <v>14669</v>
      </c>
      <c r="E28" s="79">
        <v>0.14353650302846463</v>
      </c>
      <c r="F28" s="77">
        <v>1778745107.46</v>
      </c>
      <c r="G28" s="98">
        <v>0.24350819951431951</v>
      </c>
      <c r="I28" s="327" t="s">
        <v>176</v>
      </c>
      <c r="J28" s="69"/>
      <c r="L28" s="117"/>
    </row>
    <row r="29" spans="1:14" ht="12.75" thickBot="1">
      <c r="B29" s="61" t="s">
        <v>75</v>
      </c>
      <c r="C29" s="100"/>
      <c r="D29" s="121">
        <v>5759</v>
      </c>
      <c r="E29" s="79">
        <v>5.6351947708836857E-2</v>
      </c>
      <c r="F29" s="77">
        <v>985049473.90999997</v>
      </c>
      <c r="G29" s="98">
        <v>0.13485216224536872</v>
      </c>
      <c r="I29" s="326" t="s">
        <v>352</v>
      </c>
      <c r="J29" s="74"/>
    </row>
    <row r="30" spans="1:14">
      <c r="B30" s="61" t="s">
        <v>76</v>
      </c>
      <c r="C30" s="100"/>
      <c r="D30" s="121">
        <v>2278</v>
      </c>
      <c r="E30" s="79">
        <v>2.2290282493615272E-2</v>
      </c>
      <c r="F30" s="77">
        <v>505152897.83999997</v>
      </c>
      <c r="G30" s="98">
        <v>6.9154862108440435E-2</v>
      </c>
      <c r="I30" s="61" t="s">
        <v>405</v>
      </c>
      <c r="J30" s="494">
        <v>4.7399999999999998E-2</v>
      </c>
    </row>
    <row r="31" spans="1:14" ht="12.75" thickBot="1">
      <c r="B31" s="61" t="s">
        <v>77</v>
      </c>
      <c r="C31" s="100"/>
      <c r="D31" s="121">
        <v>870</v>
      </c>
      <c r="E31" s="79">
        <v>8.5129700480444624E-3</v>
      </c>
      <c r="F31" s="77">
        <v>237068950.81</v>
      </c>
      <c r="G31" s="98">
        <v>3.2454472049076352E-2</v>
      </c>
      <c r="I31" s="61" t="s">
        <v>406</v>
      </c>
      <c r="J31" s="496">
        <v>42614</v>
      </c>
    </row>
    <row r="32" spans="1:14">
      <c r="B32" s="61" t="s">
        <v>78</v>
      </c>
      <c r="C32" s="100"/>
      <c r="D32" s="121">
        <v>474</v>
      </c>
      <c r="E32" s="79">
        <v>4.638100922727673E-3</v>
      </c>
      <c r="F32" s="77">
        <v>152899824.16</v>
      </c>
      <c r="G32" s="98">
        <v>2.0931813519040093E-2</v>
      </c>
      <c r="I32" s="61" t="s">
        <v>582</v>
      </c>
      <c r="J32" s="495">
        <v>4.99E-2</v>
      </c>
    </row>
    <row r="33" spans="2:10" ht="12.75" thickBot="1">
      <c r="B33" s="61" t="s">
        <v>79</v>
      </c>
      <c r="C33" s="100"/>
      <c r="D33" s="121">
        <v>263</v>
      </c>
      <c r="E33" s="79">
        <v>2.5734610605007975E-3</v>
      </c>
      <c r="F33" s="77">
        <v>97985267.599999994</v>
      </c>
      <c r="G33" s="98">
        <v>1.3414072647135221E-2</v>
      </c>
      <c r="I33" s="57" t="s">
        <v>406</v>
      </c>
      <c r="J33" s="496">
        <v>39873</v>
      </c>
    </row>
    <row r="34" spans="2:10">
      <c r="B34" s="61" t="s">
        <v>80</v>
      </c>
      <c r="C34" s="100"/>
      <c r="D34" s="121">
        <v>164</v>
      </c>
      <c r="E34" s="79">
        <v>1.6047437791715999E-3</v>
      </c>
      <c r="F34" s="77">
        <v>69216552.269999996</v>
      </c>
      <c r="G34" s="98">
        <v>9.4756679578023861E-3</v>
      </c>
      <c r="J34" s="341"/>
    </row>
    <row r="35" spans="2:10">
      <c r="B35" s="61" t="s">
        <v>81</v>
      </c>
      <c r="C35" s="100"/>
      <c r="D35" s="121">
        <v>106</v>
      </c>
      <c r="E35" s="79">
        <v>1.0372124426353024E-3</v>
      </c>
      <c r="F35" s="77">
        <v>50359868.43</v>
      </c>
      <c r="G35" s="98">
        <v>6.8942092027331628E-3</v>
      </c>
      <c r="J35" s="341"/>
    </row>
    <row r="36" spans="2:10">
      <c r="B36" s="61" t="s">
        <v>82</v>
      </c>
      <c r="C36" s="100"/>
      <c r="D36" s="121">
        <v>54</v>
      </c>
      <c r="E36" s="79">
        <v>5.2839124436138043E-4</v>
      </c>
      <c r="F36" s="77">
        <v>28161674.57</v>
      </c>
      <c r="G36" s="98">
        <v>3.8553014937825264E-3</v>
      </c>
    </row>
    <row r="37" spans="2:10">
      <c r="B37" s="61" t="s">
        <v>83</v>
      </c>
      <c r="C37" s="100"/>
      <c r="D37" s="121">
        <v>52</v>
      </c>
      <c r="E37" s="79">
        <v>5.0882119827392192E-4</v>
      </c>
      <c r="F37" s="77">
        <v>29760112.02</v>
      </c>
      <c r="G37" s="98">
        <v>4.0741257783038611E-3</v>
      </c>
    </row>
    <row r="38" spans="2:10">
      <c r="B38" s="61" t="s">
        <v>84</v>
      </c>
      <c r="C38" s="100"/>
      <c r="D38" s="121">
        <v>31</v>
      </c>
      <c r="E38" s="79">
        <v>3.0333571435560728E-4</v>
      </c>
      <c r="F38" s="77">
        <v>19181560.699999999</v>
      </c>
      <c r="G38" s="98">
        <v>2.6259340308750038E-3</v>
      </c>
    </row>
    <row r="39" spans="2:10">
      <c r="B39" s="61" t="s">
        <v>85</v>
      </c>
      <c r="C39" s="100"/>
      <c r="D39" s="121">
        <v>20</v>
      </c>
      <c r="E39" s="79">
        <v>1.9570046087458536E-4</v>
      </c>
      <c r="F39" s="77">
        <v>13355163.789999999</v>
      </c>
      <c r="G39" s="98">
        <v>1.8283068636886566E-3</v>
      </c>
    </row>
    <row r="40" spans="2:10">
      <c r="B40" s="61" t="s">
        <v>86</v>
      </c>
      <c r="C40" s="100"/>
      <c r="D40" s="121">
        <v>13</v>
      </c>
      <c r="E40" s="79">
        <v>1.2720529956848048E-4</v>
      </c>
      <c r="F40" s="77">
        <v>9312526.5999999996</v>
      </c>
      <c r="G40" s="98">
        <v>1.2748743908189231E-3</v>
      </c>
    </row>
    <row r="41" spans="2:10">
      <c r="B41" s="61" t="s">
        <v>267</v>
      </c>
      <c r="C41" s="100"/>
      <c r="D41" s="121">
        <v>0</v>
      </c>
      <c r="E41" s="79">
        <v>0</v>
      </c>
      <c r="F41" s="77">
        <v>0</v>
      </c>
      <c r="G41" s="98">
        <v>0</v>
      </c>
    </row>
    <row r="42" spans="2:10">
      <c r="B42" s="61" t="s">
        <v>268</v>
      </c>
      <c r="C42" s="100"/>
      <c r="D42" s="121">
        <v>0</v>
      </c>
      <c r="E42" s="79">
        <v>0</v>
      </c>
      <c r="F42" s="77">
        <v>0</v>
      </c>
      <c r="G42" s="98">
        <v>0</v>
      </c>
    </row>
    <row r="43" spans="2:10">
      <c r="B43" s="61" t="s">
        <v>269</v>
      </c>
      <c r="C43" s="100"/>
      <c r="D43" s="121">
        <v>0</v>
      </c>
      <c r="E43" s="79">
        <v>0</v>
      </c>
      <c r="F43" s="77">
        <v>0</v>
      </c>
      <c r="G43" s="98">
        <v>0</v>
      </c>
    </row>
    <row r="44" spans="2:10">
      <c r="B44" s="61" t="s">
        <v>270</v>
      </c>
      <c r="C44" s="100"/>
      <c r="D44" s="121">
        <v>0</v>
      </c>
      <c r="E44" s="79">
        <v>0</v>
      </c>
      <c r="F44" s="77">
        <v>0</v>
      </c>
      <c r="G44" s="98">
        <v>0</v>
      </c>
    </row>
    <row r="45" spans="2:10">
      <c r="B45" s="61" t="s">
        <v>271</v>
      </c>
      <c r="C45" s="100"/>
      <c r="D45" s="121">
        <v>0</v>
      </c>
      <c r="E45" s="79">
        <v>0</v>
      </c>
      <c r="F45" s="77">
        <v>0</v>
      </c>
      <c r="G45" s="98">
        <v>0</v>
      </c>
    </row>
    <row r="46" spans="2:10" ht="12.75" thickBot="1">
      <c r="B46" s="61" t="s">
        <v>22</v>
      </c>
      <c r="C46" s="100"/>
      <c r="D46" s="121">
        <v>0</v>
      </c>
      <c r="E46" s="79">
        <v>0</v>
      </c>
      <c r="F46" s="77">
        <v>0</v>
      </c>
      <c r="G46" s="98">
        <v>0</v>
      </c>
    </row>
    <row r="47" spans="2:10" ht="12.75" thickBot="1">
      <c r="B47" s="102" t="s">
        <v>13</v>
      </c>
      <c r="C47" s="103"/>
      <c r="D47" s="122">
        <v>102197</v>
      </c>
      <c r="E47" s="538">
        <v>1</v>
      </c>
      <c r="F47" s="122">
        <v>7304662064.8000021</v>
      </c>
      <c r="G47" s="538">
        <v>0.99999999999999978</v>
      </c>
    </row>
    <row r="48" spans="2:10">
      <c r="B48" s="562" t="s">
        <v>593</v>
      </c>
      <c r="C48" s="562"/>
      <c r="D48" s="562"/>
      <c r="E48" s="562"/>
      <c r="F48" s="562"/>
      <c r="G48" s="562"/>
    </row>
    <row r="49" spans="2:12" ht="12" customHeight="1" thickBot="1"/>
    <row r="50" spans="2:12" s="120" customFormat="1" ht="15" customHeight="1">
      <c r="B50" s="554" t="s">
        <v>140</v>
      </c>
      <c r="C50" s="555"/>
      <c r="D50" s="105" t="s">
        <v>196</v>
      </c>
      <c r="E50" s="70" t="s">
        <v>200</v>
      </c>
      <c r="F50" s="329" t="s">
        <v>171</v>
      </c>
      <c r="G50" s="70" t="s">
        <v>200</v>
      </c>
      <c r="I50" s="36"/>
      <c r="J50" s="36"/>
      <c r="K50" s="36"/>
      <c r="L50" s="36"/>
    </row>
    <row r="51" spans="2:12" ht="15" customHeight="1" thickBot="1">
      <c r="B51" s="168"/>
      <c r="C51" s="83"/>
      <c r="D51" s="167"/>
      <c r="E51" s="74" t="s">
        <v>17</v>
      </c>
      <c r="F51" s="166" t="s">
        <v>199</v>
      </c>
      <c r="G51" s="74" t="s">
        <v>172</v>
      </c>
      <c r="I51" s="120"/>
      <c r="J51" s="120"/>
      <c r="K51" s="120"/>
      <c r="L51" s="120"/>
    </row>
    <row r="52" spans="2:12">
      <c r="B52" s="52" t="s">
        <v>87</v>
      </c>
      <c r="C52" s="96"/>
      <c r="D52" s="121">
        <v>3455</v>
      </c>
      <c r="E52" s="79">
        <v>3.3807254616084623E-2</v>
      </c>
      <c r="F52" s="77">
        <v>226917237.78999999</v>
      </c>
      <c r="G52" s="79">
        <v>3.1064713983618479E-2</v>
      </c>
    </row>
    <row r="53" spans="2:12">
      <c r="B53" s="61" t="s">
        <v>88</v>
      </c>
      <c r="C53" s="100"/>
      <c r="D53" s="121">
        <v>8522</v>
      </c>
      <c r="E53" s="79">
        <v>8.3387966378660819E-2</v>
      </c>
      <c r="F53" s="77">
        <v>506419022.24000001</v>
      </c>
      <c r="G53" s="79">
        <v>6.9328193111130004E-2</v>
      </c>
    </row>
    <row r="54" spans="2:12">
      <c r="B54" s="61" t="s">
        <v>89</v>
      </c>
      <c r="C54" s="100"/>
      <c r="D54" s="121">
        <v>4347</v>
      </c>
      <c r="E54" s="79">
        <v>4.2535495171091127E-2</v>
      </c>
      <c r="F54" s="77">
        <v>569289710.95000005</v>
      </c>
      <c r="G54" s="79">
        <v>7.7935119503106956E-2</v>
      </c>
    </row>
    <row r="55" spans="2:12">
      <c r="B55" s="61" t="s">
        <v>90</v>
      </c>
      <c r="C55" s="100"/>
      <c r="D55" s="121">
        <v>4323</v>
      </c>
      <c r="E55" s="79">
        <v>4.2300654618041625E-2</v>
      </c>
      <c r="F55" s="77">
        <v>266614364.34</v>
      </c>
      <c r="G55" s="79">
        <v>3.6499205846191304E-2</v>
      </c>
    </row>
    <row r="56" spans="2:12">
      <c r="B56" s="61" t="s">
        <v>91</v>
      </c>
      <c r="C56" s="100"/>
      <c r="D56" s="121">
        <v>11155</v>
      </c>
      <c r="E56" s="79">
        <v>0.10915193205279998</v>
      </c>
      <c r="F56" s="77">
        <v>712967749.65999997</v>
      </c>
      <c r="G56" s="79">
        <v>9.7604480992444217E-2</v>
      </c>
    </row>
    <row r="57" spans="2:12">
      <c r="B57" s="61" t="s">
        <v>92</v>
      </c>
      <c r="C57" s="100"/>
      <c r="D57" s="121">
        <v>18531</v>
      </c>
      <c r="E57" s="79">
        <v>0.18132626202334706</v>
      </c>
      <c r="F57" s="77">
        <v>1775440119</v>
      </c>
      <c r="G57" s="79">
        <v>0.24305575032082077</v>
      </c>
    </row>
    <row r="58" spans="2:12">
      <c r="B58" s="61" t="s">
        <v>93</v>
      </c>
      <c r="C58" s="100"/>
      <c r="D58" s="121">
        <v>7488</v>
      </c>
      <c r="E58" s="79">
        <v>7.3270252551444759E-2</v>
      </c>
      <c r="F58" s="77">
        <v>551394613.76999998</v>
      </c>
      <c r="G58" s="79">
        <v>7.5485300877515274E-2</v>
      </c>
    </row>
    <row r="59" spans="2:12">
      <c r="B59" s="61" t="s">
        <v>94</v>
      </c>
      <c r="C59" s="100"/>
      <c r="D59" s="121">
        <v>7846</v>
      </c>
      <c r="E59" s="79">
        <v>7.6773290801099833E-2</v>
      </c>
      <c r="F59" s="77">
        <v>528327647.93000001</v>
      </c>
      <c r="G59" s="79">
        <v>7.2327459264122096E-2</v>
      </c>
    </row>
    <row r="60" spans="2:12">
      <c r="B60" s="61" t="s">
        <v>95</v>
      </c>
      <c r="C60" s="100"/>
      <c r="D60" s="121">
        <v>8778</v>
      </c>
      <c r="E60" s="79">
        <v>8.5892932277855508E-2</v>
      </c>
      <c r="F60" s="77">
        <v>525009871.79000002</v>
      </c>
      <c r="G60" s="79">
        <v>7.1873259451650573E-2</v>
      </c>
    </row>
    <row r="61" spans="2:12">
      <c r="B61" s="61" t="s">
        <v>96</v>
      </c>
      <c r="C61" s="100"/>
      <c r="D61" s="121">
        <v>12583</v>
      </c>
      <c r="E61" s="79">
        <v>0.12312494495924538</v>
      </c>
      <c r="F61" s="77">
        <v>688261326.38999999</v>
      </c>
      <c r="G61" s="79">
        <v>9.4222199505521465E-2</v>
      </c>
    </row>
    <row r="62" spans="2:12">
      <c r="B62" s="61" t="s">
        <v>97</v>
      </c>
      <c r="C62" s="100"/>
      <c r="D62" s="121">
        <v>4625</v>
      </c>
      <c r="E62" s="79">
        <v>4.5255731577247861E-2</v>
      </c>
      <c r="F62" s="77">
        <v>272818246.49000001</v>
      </c>
      <c r="G62" s="79">
        <v>3.7348510317084693E-2</v>
      </c>
    </row>
    <row r="63" spans="2:12" ht="12.75" thickBot="1">
      <c r="B63" s="61" t="s">
        <v>98</v>
      </c>
      <c r="C63" s="100"/>
      <c r="D63" s="121">
        <v>10544</v>
      </c>
      <c r="E63" s="79">
        <v>0.1031732829730814</v>
      </c>
      <c r="F63" s="77">
        <v>681202154.45000005</v>
      </c>
      <c r="G63" s="79">
        <v>9.3255806826794144E-2</v>
      </c>
    </row>
    <row r="64" spans="2:12" ht="12.75" thickBot="1">
      <c r="B64" s="102" t="s">
        <v>13</v>
      </c>
      <c r="C64" s="103"/>
      <c r="D64" s="81">
        <v>102197</v>
      </c>
      <c r="E64" s="538">
        <v>1</v>
      </c>
      <c r="F64" s="81">
        <v>7304662064.8000002</v>
      </c>
      <c r="G64" s="538">
        <v>1</v>
      </c>
    </row>
  </sheetData>
  <mergeCells count="14">
    <mergeCell ref="K2:K4"/>
    <mergeCell ref="L2:L4"/>
    <mergeCell ref="I10:L12"/>
    <mergeCell ref="B50:C50"/>
    <mergeCell ref="B12:C12"/>
    <mergeCell ref="B2:C2"/>
    <mergeCell ref="B3:C3"/>
    <mergeCell ref="I3:J3"/>
    <mergeCell ref="B11:C11"/>
    <mergeCell ref="B48:G48"/>
    <mergeCell ref="B17:C17"/>
    <mergeCell ref="B18:C18"/>
    <mergeCell ref="B25:C25"/>
    <mergeCell ref="B24:C24"/>
  </mergeCells>
  <pageMargins left="0" right="0" top="0.74803149606299213" bottom="0.74803149606299213" header="0.31496062992125984" footer="0.31496062992125984"/>
  <pageSetup paperSize="8" scale="70" fitToHeight="0" orientation="landscape" r:id="rId1"/>
  <headerFooter>
    <oddHeader>&amp;CFosse Master Trust Investors' Report - November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M52"/>
  <sheetViews>
    <sheetView showGridLines="0" tabSelected="1" showRuler="0" view="pageLayout" zoomScale="80" zoomScaleNormal="100" zoomScaleSheetLayoutView="80" zoomScalePageLayoutView="80" workbookViewId="0">
      <selection activeCell="I47" sqref="I47"/>
    </sheetView>
  </sheetViews>
  <sheetFormatPr defaultColWidth="5.7109375" defaultRowHeight="12"/>
  <cols>
    <col min="1" max="1" width="6.42578125" style="8" customWidth="1"/>
    <col min="2" max="2" width="34.28515625" style="8" customWidth="1"/>
    <col min="3" max="4" width="16.5703125" style="8" customWidth="1"/>
    <col min="5" max="5" width="21.28515625" style="8" bestFit="1" customWidth="1"/>
    <col min="6" max="6" width="16.5703125" style="8" customWidth="1"/>
    <col min="7" max="7" width="6.42578125" style="8" customWidth="1"/>
    <col min="8" max="8" width="17.42578125" style="8" customWidth="1"/>
    <col min="9" max="9" width="46.710937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69" t="s">
        <v>218</v>
      </c>
      <c r="C2" s="68" t="s">
        <v>196</v>
      </c>
      <c r="D2" s="69" t="s">
        <v>200</v>
      </c>
      <c r="E2" s="89" t="s">
        <v>171</v>
      </c>
      <c r="F2" s="69" t="s">
        <v>200</v>
      </c>
      <c r="H2" s="558" t="s">
        <v>141</v>
      </c>
      <c r="I2" s="559"/>
      <c r="J2" s="69" t="s">
        <v>196</v>
      </c>
      <c r="K2" s="69" t="s">
        <v>200</v>
      </c>
      <c r="L2" s="89" t="s">
        <v>171</v>
      </c>
      <c r="M2" s="69" t="s">
        <v>200</v>
      </c>
    </row>
    <row r="3" spans="2:13" ht="12.75" thickBot="1">
      <c r="B3" s="74"/>
      <c r="C3" s="73" t="s">
        <v>18</v>
      </c>
      <c r="D3" s="74" t="s">
        <v>17</v>
      </c>
      <c r="E3" s="93" t="s">
        <v>199</v>
      </c>
      <c r="F3" s="74" t="s">
        <v>172</v>
      </c>
      <c r="H3" s="560" t="s">
        <v>205</v>
      </c>
      <c r="I3" s="561"/>
      <c r="J3" s="74" t="s">
        <v>18</v>
      </c>
      <c r="K3" s="74" t="s">
        <v>17</v>
      </c>
      <c r="L3" s="93" t="s">
        <v>199</v>
      </c>
      <c r="M3" s="74" t="s">
        <v>172</v>
      </c>
    </row>
    <row r="4" spans="2:13">
      <c r="B4" s="123" t="s">
        <v>152</v>
      </c>
      <c r="C4" s="124">
        <v>20158</v>
      </c>
      <c r="D4" s="125">
        <v>0.19724649451549459</v>
      </c>
      <c r="E4" s="451">
        <v>668960815.64999998</v>
      </c>
      <c r="F4" s="125">
        <v>9.1579981348297465E-2</v>
      </c>
      <c r="H4" s="52" t="s">
        <v>99</v>
      </c>
      <c r="I4" s="76"/>
      <c r="J4" s="127">
        <v>44109</v>
      </c>
      <c r="K4" s="125">
        <v>0.43160758143585426</v>
      </c>
      <c r="L4" s="128">
        <v>1393273228.23</v>
      </c>
      <c r="M4" s="125">
        <v>0.19073753390235004</v>
      </c>
    </row>
    <row r="5" spans="2:13">
      <c r="B5" s="110" t="s">
        <v>153</v>
      </c>
      <c r="C5" s="124">
        <v>25017</v>
      </c>
      <c r="D5" s="125">
        <v>0.24479192148497508</v>
      </c>
      <c r="E5" s="451">
        <v>1342385109</v>
      </c>
      <c r="F5" s="125">
        <v>0.1837710077607477</v>
      </c>
      <c r="H5" s="61" t="s">
        <v>100</v>
      </c>
      <c r="I5" s="78"/>
      <c r="J5" s="127">
        <v>31672</v>
      </c>
      <c r="K5" s="125">
        <v>0.30991124984099339</v>
      </c>
      <c r="L5" s="128">
        <v>2737100966.8099995</v>
      </c>
      <c r="M5" s="125">
        <v>0.37470603602590352</v>
      </c>
    </row>
    <row r="6" spans="2:13">
      <c r="B6" s="110" t="s">
        <v>154</v>
      </c>
      <c r="C6" s="124">
        <v>32775</v>
      </c>
      <c r="D6" s="125">
        <v>0.32070413025822675</v>
      </c>
      <c r="E6" s="451">
        <v>2730593242.4099998</v>
      </c>
      <c r="F6" s="125">
        <v>0.373815135893595</v>
      </c>
      <c r="H6" s="61" t="s">
        <v>101</v>
      </c>
      <c r="I6" s="78"/>
      <c r="J6" s="127">
        <v>19441</v>
      </c>
      <c r="K6" s="125">
        <v>0.19023063299314069</v>
      </c>
      <c r="L6" s="128">
        <v>2289264041</v>
      </c>
      <c r="M6" s="125">
        <v>0.31339766585939655</v>
      </c>
    </row>
    <row r="7" spans="2:13">
      <c r="B7" s="110" t="s">
        <v>155</v>
      </c>
      <c r="C7" s="124">
        <v>15291</v>
      </c>
      <c r="D7" s="125">
        <v>0.14962278736166423</v>
      </c>
      <c r="E7" s="451">
        <v>1598104758.8499999</v>
      </c>
      <c r="F7" s="125">
        <v>0.21877873947803989</v>
      </c>
      <c r="H7" s="61" t="s">
        <v>102</v>
      </c>
      <c r="I7" s="78"/>
      <c r="J7" s="127">
        <v>2196</v>
      </c>
      <c r="K7" s="125">
        <v>2.1487910604029471E-2</v>
      </c>
      <c r="L7" s="128">
        <v>264545895.84</v>
      </c>
      <c r="M7" s="125">
        <v>3.6216034840927752E-2</v>
      </c>
    </row>
    <row r="8" spans="2:13">
      <c r="B8" s="110" t="s">
        <v>156</v>
      </c>
      <c r="C8" s="124">
        <v>5420</v>
      </c>
      <c r="D8" s="125">
        <v>5.3034824897012632E-2</v>
      </c>
      <c r="E8" s="451">
        <v>575772197.62</v>
      </c>
      <c r="F8" s="125">
        <v>7.8822564618636404E-2</v>
      </c>
      <c r="H8" s="61" t="s">
        <v>103</v>
      </c>
      <c r="I8" s="78"/>
      <c r="J8" s="127">
        <v>1649</v>
      </c>
      <c r="K8" s="125">
        <v>1.6135502999109562E-2</v>
      </c>
      <c r="L8" s="128">
        <v>202219729.00999999</v>
      </c>
      <c r="M8" s="125">
        <v>2.7683652880324826E-2</v>
      </c>
    </row>
    <row r="9" spans="2:13">
      <c r="B9" s="110" t="s">
        <v>157</v>
      </c>
      <c r="C9" s="124">
        <v>2779</v>
      </c>
      <c r="D9" s="125">
        <v>2.7192579038523637E-2</v>
      </c>
      <c r="E9" s="451">
        <v>301156321.69</v>
      </c>
      <c r="F9" s="125">
        <v>4.1227960858206465E-2</v>
      </c>
      <c r="H9" s="61" t="s">
        <v>104</v>
      </c>
      <c r="I9" s="78"/>
      <c r="J9" s="127">
        <v>1178</v>
      </c>
      <c r="K9" s="125">
        <v>1.1526757145513078E-2</v>
      </c>
      <c r="L9" s="128">
        <v>149277340.53</v>
      </c>
      <c r="M9" s="125">
        <v>2.0435899594772999E-2</v>
      </c>
    </row>
    <row r="10" spans="2:13">
      <c r="B10" s="110" t="s">
        <v>158</v>
      </c>
      <c r="C10" s="124">
        <v>756</v>
      </c>
      <c r="D10" s="125">
        <v>7.3974774210593267E-3</v>
      </c>
      <c r="E10" s="451">
        <v>87494514.129999995</v>
      </c>
      <c r="F10" s="125">
        <v>1.1977900326371305E-2</v>
      </c>
      <c r="H10" s="61" t="s">
        <v>105</v>
      </c>
      <c r="I10" s="78"/>
      <c r="J10" s="127">
        <v>688</v>
      </c>
      <c r="K10" s="125">
        <v>6.7320958540857366E-3</v>
      </c>
      <c r="L10" s="128">
        <v>86895354.290000007</v>
      </c>
      <c r="M10" s="125">
        <v>1.1895876019882541E-2</v>
      </c>
    </row>
    <row r="11" spans="2:13">
      <c r="B11" s="110" t="s">
        <v>159</v>
      </c>
      <c r="C11" s="124">
        <v>1</v>
      </c>
      <c r="D11" s="125">
        <v>9.7850230437292684E-6</v>
      </c>
      <c r="E11" s="451">
        <v>195105.45</v>
      </c>
      <c r="F11" s="125">
        <v>2.6709716105852731E-5</v>
      </c>
      <c r="H11" s="61" t="s">
        <v>106</v>
      </c>
      <c r="I11" s="78"/>
      <c r="J11" s="127">
        <v>406</v>
      </c>
      <c r="K11" s="125">
        <v>3.9727193557540829E-3</v>
      </c>
      <c r="L11" s="128">
        <v>53410133.93</v>
      </c>
      <c r="M11" s="125">
        <v>7.3117871102312739E-3</v>
      </c>
    </row>
    <row r="12" spans="2:13" ht="12.75" thickBot="1">
      <c r="B12" s="113" t="s">
        <v>160</v>
      </c>
      <c r="C12" s="451">
        <v>0</v>
      </c>
      <c r="D12" s="125">
        <v>0</v>
      </c>
      <c r="E12" s="451">
        <v>0</v>
      </c>
      <c r="F12" s="125">
        <v>0</v>
      </c>
      <c r="H12" s="61" t="s">
        <v>107</v>
      </c>
      <c r="I12" s="78"/>
      <c r="J12" s="127">
        <v>858</v>
      </c>
      <c r="K12" s="125">
        <v>8.3955497715197114E-3</v>
      </c>
      <c r="L12" s="128">
        <v>128675375.16</v>
      </c>
      <c r="M12" s="125">
        <v>1.7615513766210501E-2</v>
      </c>
    </row>
    <row r="13" spans="2:13" ht="12.75" thickBot="1">
      <c r="B13" s="249" t="s">
        <v>13</v>
      </c>
      <c r="C13" s="129">
        <v>102197</v>
      </c>
      <c r="D13" s="539">
        <v>1</v>
      </c>
      <c r="E13" s="129">
        <v>7304662064.7999992</v>
      </c>
      <c r="F13" s="539">
        <v>1</v>
      </c>
      <c r="H13" s="102" t="s">
        <v>13</v>
      </c>
      <c r="I13" s="130"/>
      <c r="J13" s="129">
        <v>102197</v>
      </c>
      <c r="K13" s="539">
        <v>1</v>
      </c>
      <c r="L13" s="129">
        <v>7304662064.7999992</v>
      </c>
      <c r="M13" s="539">
        <v>1</v>
      </c>
    </row>
    <row r="14" spans="2:13" ht="12" customHeight="1">
      <c r="B14" s="563" t="s">
        <v>591</v>
      </c>
      <c r="C14" s="564"/>
      <c r="D14" s="564"/>
      <c r="E14" s="564"/>
      <c r="F14" s="564"/>
      <c r="H14" s="548" t="s">
        <v>589</v>
      </c>
      <c r="I14" s="566"/>
      <c r="J14" s="566"/>
      <c r="K14" s="566"/>
      <c r="L14" s="566"/>
      <c r="M14" s="566"/>
    </row>
    <row r="15" spans="2:13" ht="12" customHeight="1">
      <c r="B15" s="565"/>
      <c r="C15" s="565"/>
      <c r="D15" s="565"/>
      <c r="E15" s="565"/>
      <c r="F15" s="565"/>
      <c r="H15" s="567"/>
      <c r="I15" s="567"/>
      <c r="J15" s="567"/>
      <c r="K15" s="567"/>
      <c r="L15" s="567"/>
      <c r="M15" s="567"/>
    </row>
    <row r="16" spans="2:13" ht="12.75" thickBot="1"/>
    <row r="17" spans="2:13">
      <c r="B17" s="69" t="s">
        <v>167</v>
      </c>
      <c r="C17" s="68" t="s">
        <v>196</v>
      </c>
      <c r="D17" s="69" t="s">
        <v>200</v>
      </c>
      <c r="E17" s="89" t="s">
        <v>171</v>
      </c>
      <c r="F17" s="69" t="s">
        <v>200</v>
      </c>
      <c r="H17" s="558" t="s">
        <v>19</v>
      </c>
      <c r="I17" s="559"/>
      <c r="J17" s="68" t="s">
        <v>196</v>
      </c>
      <c r="K17" s="69" t="s">
        <v>200</v>
      </c>
      <c r="L17" s="89" t="s">
        <v>171</v>
      </c>
      <c r="M17" s="69" t="s">
        <v>200</v>
      </c>
    </row>
    <row r="18" spans="2:13" ht="12.75" thickBot="1">
      <c r="B18" s="74"/>
      <c r="C18" s="73" t="s">
        <v>18</v>
      </c>
      <c r="D18" s="74" t="s">
        <v>17</v>
      </c>
      <c r="E18" s="93" t="s">
        <v>199</v>
      </c>
      <c r="F18" s="74" t="s">
        <v>172</v>
      </c>
      <c r="H18" s="556" t="s">
        <v>0</v>
      </c>
      <c r="I18" s="557"/>
      <c r="J18" s="73" t="s">
        <v>18</v>
      </c>
      <c r="K18" s="74" t="s">
        <v>17</v>
      </c>
      <c r="L18" s="93" t="s">
        <v>199</v>
      </c>
      <c r="M18" s="74" t="s">
        <v>172</v>
      </c>
    </row>
    <row r="19" spans="2:13">
      <c r="B19" s="123" t="s">
        <v>30</v>
      </c>
      <c r="C19" s="126">
        <v>0</v>
      </c>
      <c r="D19" s="125">
        <v>0</v>
      </c>
      <c r="E19" s="126">
        <v>0</v>
      </c>
      <c r="F19" s="125">
        <v>0</v>
      </c>
      <c r="H19" s="52" t="s">
        <v>99</v>
      </c>
      <c r="I19" s="76"/>
      <c r="J19" s="127">
        <v>33181</v>
      </c>
      <c r="K19" s="125">
        <v>0.32467684961398086</v>
      </c>
      <c r="L19" s="128">
        <v>758818624.77999997</v>
      </c>
      <c r="M19" s="125">
        <v>0.1038814140953386</v>
      </c>
    </row>
    <row r="20" spans="2:13">
      <c r="B20" s="110" t="s">
        <v>31</v>
      </c>
      <c r="C20" s="126">
        <v>0</v>
      </c>
      <c r="D20" s="125">
        <v>0</v>
      </c>
      <c r="E20" s="126">
        <v>0</v>
      </c>
      <c r="F20" s="125">
        <v>0</v>
      </c>
      <c r="H20" s="61" t="s">
        <v>100</v>
      </c>
      <c r="I20" s="78"/>
      <c r="J20" s="127">
        <v>30806</v>
      </c>
      <c r="K20" s="125">
        <v>0.30143741988512385</v>
      </c>
      <c r="L20" s="128">
        <v>2086459485.6100001</v>
      </c>
      <c r="M20" s="125">
        <v>0.2856339509070947</v>
      </c>
    </row>
    <row r="21" spans="2:13">
      <c r="B21" s="110" t="s">
        <v>32</v>
      </c>
      <c r="C21" s="126">
        <v>0</v>
      </c>
      <c r="D21" s="125">
        <v>0</v>
      </c>
      <c r="E21" s="126">
        <v>0</v>
      </c>
      <c r="F21" s="125">
        <v>0</v>
      </c>
      <c r="H21" s="61" t="s">
        <v>101</v>
      </c>
      <c r="I21" s="78"/>
      <c r="J21" s="127">
        <v>24790</v>
      </c>
      <c r="K21" s="125">
        <v>0.24257072125404855</v>
      </c>
      <c r="L21" s="128">
        <v>2619534127.5</v>
      </c>
      <c r="M21" s="125">
        <v>0.35861126829167317</v>
      </c>
    </row>
    <row r="22" spans="2:13">
      <c r="B22" s="110" t="s">
        <v>33</v>
      </c>
      <c r="C22" s="126">
        <v>0</v>
      </c>
      <c r="D22" s="125">
        <v>0</v>
      </c>
      <c r="E22" s="126">
        <v>0</v>
      </c>
      <c r="F22" s="125">
        <v>0</v>
      </c>
      <c r="H22" s="61" t="s">
        <v>102</v>
      </c>
      <c r="I22" s="78"/>
      <c r="J22" s="127">
        <v>3584</v>
      </c>
      <c r="K22" s="125">
        <v>3.5069522588725699E-2</v>
      </c>
      <c r="L22" s="128">
        <v>463861581.31999999</v>
      </c>
      <c r="M22" s="125">
        <v>6.3502127436568884E-2</v>
      </c>
    </row>
    <row r="23" spans="2:13">
      <c r="B23" s="110" t="s">
        <v>34</v>
      </c>
      <c r="C23" s="126">
        <v>0</v>
      </c>
      <c r="D23" s="125">
        <v>0</v>
      </c>
      <c r="E23" s="126">
        <v>0</v>
      </c>
      <c r="F23" s="125">
        <v>0</v>
      </c>
      <c r="H23" s="61" t="s">
        <v>103</v>
      </c>
      <c r="I23" s="78"/>
      <c r="J23" s="127">
        <v>3065</v>
      </c>
      <c r="K23" s="125">
        <v>2.9991095629030205E-2</v>
      </c>
      <c r="L23" s="128">
        <v>437094453.99000001</v>
      </c>
      <c r="M23" s="125">
        <v>5.9837737887463459E-2</v>
      </c>
    </row>
    <row r="24" spans="2:13">
      <c r="B24" s="110" t="s">
        <v>35</v>
      </c>
      <c r="C24" s="126">
        <v>0</v>
      </c>
      <c r="D24" s="125">
        <v>0</v>
      </c>
      <c r="E24" s="126">
        <v>0</v>
      </c>
      <c r="F24" s="125">
        <v>0</v>
      </c>
      <c r="H24" s="61" t="s">
        <v>104</v>
      </c>
      <c r="I24" s="78"/>
      <c r="J24" s="127">
        <v>3320</v>
      </c>
      <c r="K24" s="125">
        <v>3.2486276505181169E-2</v>
      </c>
      <c r="L24" s="128">
        <v>475954881.93000001</v>
      </c>
      <c r="M24" s="125">
        <v>6.5157686653781091E-2</v>
      </c>
    </row>
    <row r="25" spans="2:13">
      <c r="B25" s="110" t="s">
        <v>36</v>
      </c>
      <c r="C25" s="126">
        <v>0</v>
      </c>
      <c r="D25" s="125">
        <v>0</v>
      </c>
      <c r="E25" s="126">
        <v>0</v>
      </c>
      <c r="F25" s="125">
        <v>0</v>
      </c>
      <c r="H25" s="61" t="s">
        <v>105</v>
      </c>
      <c r="I25" s="78"/>
      <c r="J25" s="127">
        <v>1914</v>
      </c>
      <c r="K25" s="125">
        <v>1.872853410569782E-2</v>
      </c>
      <c r="L25" s="128">
        <v>260286456.41</v>
      </c>
      <c r="M25" s="125">
        <v>3.563292238586626E-2</v>
      </c>
    </row>
    <row r="26" spans="2:13">
      <c r="B26" s="110" t="s">
        <v>37</v>
      </c>
      <c r="C26" s="486">
        <v>0</v>
      </c>
      <c r="D26" s="125">
        <v>0</v>
      </c>
      <c r="E26" s="486">
        <v>0</v>
      </c>
      <c r="F26" s="125">
        <v>0</v>
      </c>
      <c r="H26" s="61" t="s">
        <v>106</v>
      </c>
      <c r="I26" s="78"/>
      <c r="J26" s="127">
        <v>1457</v>
      </c>
      <c r="K26" s="125">
        <v>1.4256778574713544E-2</v>
      </c>
      <c r="L26" s="128">
        <v>190517597.68000001</v>
      </c>
      <c r="M26" s="125">
        <v>2.6081644296465662E-2</v>
      </c>
    </row>
    <row r="27" spans="2:13" ht="12.75" thickBot="1">
      <c r="B27" s="110" t="s">
        <v>38</v>
      </c>
      <c r="C27" s="124">
        <v>129</v>
      </c>
      <c r="D27" s="125">
        <v>1.2622679726410756E-3</v>
      </c>
      <c r="E27" s="486">
        <v>13942823.689999999</v>
      </c>
      <c r="F27" s="125">
        <v>1.9087568413586498E-3</v>
      </c>
      <c r="H27" s="61" t="s">
        <v>107</v>
      </c>
      <c r="I27" s="78"/>
      <c r="J27" s="127">
        <v>80</v>
      </c>
      <c r="K27" s="125">
        <v>7.8280184349834145E-4</v>
      </c>
      <c r="L27" s="128">
        <v>12134855.580000004</v>
      </c>
      <c r="M27" s="125">
        <v>1.661248045748199E-3</v>
      </c>
    </row>
    <row r="28" spans="2:13" ht="12.75" thickBot="1">
      <c r="B28" s="110" t="s">
        <v>39</v>
      </c>
      <c r="C28" s="124">
        <v>314</v>
      </c>
      <c r="D28" s="125">
        <v>3.0724972357309903E-3</v>
      </c>
      <c r="E28" s="486">
        <v>32737437.239999998</v>
      </c>
      <c r="F28" s="125">
        <v>4.4817182437167742E-3</v>
      </c>
      <c r="H28" s="102" t="s">
        <v>13</v>
      </c>
      <c r="I28" s="130"/>
      <c r="J28" s="129">
        <v>102197</v>
      </c>
      <c r="K28" s="539">
        <v>1.0000000000000002</v>
      </c>
      <c r="L28" s="129">
        <v>7304662064.8000002</v>
      </c>
      <c r="M28" s="539">
        <v>1.0000000000000002</v>
      </c>
    </row>
    <row r="29" spans="2:13" ht="12" customHeight="1">
      <c r="B29" s="110" t="s">
        <v>40</v>
      </c>
      <c r="C29" s="124">
        <v>367</v>
      </c>
      <c r="D29" s="125">
        <v>3.5911034570486416E-3</v>
      </c>
      <c r="E29" s="486">
        <v>38303683.520000003</v>
      </c>
      <c r="F29" s="125">
        <v>5.2437310829996286E-3</v>
      </c>
      <c r="H29" s="548" t="s">
        <v>613</v>
      </c>
      <c r="I29" s="548"/>
      <c r="J29" s="548"/>
      <c r="K29" s="548"/>
      <c r="L29" s="548"/>
      <c r="M29" s="548"/>
    </row>
    <row r="30" spans="2:13" ht="12" customHeight="1">
      <c r="B30" s="110" t="s">
        <v>41</v>
      </c>
      <c r="C30" s="124">
        <v>500</v>
      </c>
      <c r="D30" s="125">
        <v>4.8925115218646344E-3</v>
      </c>
      <c r="E30" s="486">
        <v>49720978.950000003</v>
      </c>
      <c r="F30" s="125">
        <v>6.8067459533271858E-3</v>
      </c>
      <c r="H30" s="543"/>
      <c r="I30" s="543"/>
      <c r="J30" s="543"/>
      <c r="K30" s="543"/>
      <c r="L30" s="543"/>
      <c r="M30" s="543"/>
    </row>
    <row r="31" spans="2:13" ht="12.75" thickBot="1">
      <c r="B31" s="110" t="s">
        <v>42</v>
      </c>
      <c r="C31" s="124">
        <v>3207</v>
      </c>
      <c r="D31" s="125">
        <v>3.1380568901239761E-2</v>
      </c>
      <c r="E31" s="486">
        <v>264211216.06999999</v>
      </c>
      <c r="F31" s="125">
        <v>3.617021755779664E-2</v>
      </c>
    </row>
    <row r="32" spans="2:13">
      <c r="B32" s="110" t="s">
        <v>43</v>
      </c>
      <c r="C32" s="124">
        <v>2874</v>
      </c>
      <c r="D32" s="125">
        <v>2.8122156227677917E-2</v>
      </c>
      <c r="E32" s="486">
        <v>218265274.28</v>
      </c>
      <c r="F32" s="125">
        <v>2.9880269934975574E-2</v>
      </c>
      <c r="H32" s="558" t="s">
        <v>311</v>
      </c>
      <c r="I32" s="559"/>
      <c r="J32" s="68" t="s">
        <v>196</v>
      </c>
      <c r="K32" s="69" t="s">
        <v>200</v>
      </c>
      <c r="L32" s="89" t="s">
        <v>171</v>
      </c>
      <c r="M32" s="69" t="s">
        <v>200</v>
      </c>
    </row>
    <row r="33" spans="2:13" ht="12.75" thickBot="1">
      <c r="B33" s="110" t="s">
        <v>44</v>
      </c>
      <c r="C33" s="124">
        <v>2564</v>
      </c>
      <c r="D33" s="125">
        <v>2.5088799084121843E-2</v>
      </c>
      <c r="E33" s="486">
        <v>198430741.94999999</v>
      </c>
      <c r="F33" s="125">
        <v>2.716494482423849E-2</v>
      </c>
      <c r="H33" s="556" t="s">
        <v>312</v>
      </c>
      <c r="I33" s="557"/>
      <c r="J33" s="73" t="s">
        <v>18</v>
      </c>
      <c r="K33" s="74" t="s">
        <v>17</v>
      </c>
      <c r="L33" s="93" t="s">
        <v>199</v>
      </c>
      <c r="M33" s="74" t="s">
        <v>172</v>
      </c>
    </row>
    <row r="34" spans="2:13">
      <c r="B34" s="110" t="s">
        <v>45</v>
      </c>
      <c r="C34" s="124">
        <v>1484</v>
      </c>
      <c r="D34" s="125">
        <v>1.4520974196894234E-2</v>
      </c>
      <c r="E34" s="486">
        <v>112990355.66</v>
      </c>
      <c r="F34" s="125">
        <v>1.5468252282947145E-2</v>
      </c>
      <c r="H34" s="169" t="s">
        <v>23</v>
      </c>
      <c r="I34" s="96"/>
      <c r="J34" s="121">
        <v>5696</v>
      </c>
      <c r="K34" s="79">
        <v>5.5735491257081909E-2</v>
      </c>
      <c r="L34" s="77">
        <v>146244996.42000002</v>
      </c>
      <c r="M34" s="79">
        <v>2.0020775105357894E-2</v>
      </c>
    </row>
    <row r="35" spans="2:13">
      <c r="B35" s="110" t="s">
        <v>46</v>
      </c>
      <c r="C35" s="124">
        <v>1770</v>
      </c>
      <c r="D35" s="125">
        <v>1.7319490787400804E-2</v>
      </c>
      <c r="E35" s="486">
        <v>165671402.78</v>
      </c>
      <c r="F35" s="125">
        <v>2.2680228231001139E-2</v>
      </c>
      <c r="H35" s="169" t="s">
        <v>24</v>
      </c>
      <c r="I35" s="100"/>
      <c r="J35" s="121">
        <v>22929</v>
      </c>
      <c r="K35" s="79">
        <v>0.22436079336966838</v>
      </c>
      <c r="L35" s="77">
        <v>1023565713.9299999</v>
      </c>
      <c r="M35" s="79">
        <v>0.14012499207354159</v>
      </c>
    </row>
    <row r="36" spans="2:13">
      <c r="B36" s="110" t="s">
        <v>47</v>
      </c>
      <c r="C36" s="124">
        <v>3667</v>
      </c>
      <c r="D36" s="125">
        <v>3.5881679501355228E-2</v>
      </c>
      <c r="E36" s="486">
        <v>365066609.23000002</v>
      </c>
      <c r="F36" s="125">
        <v>4.9977207157768155E-2</v>
      </c>
      <c r="H36" s="169" t="s">
        <v>25</v>
      </c>
      <c r="I36" s="100"/>
      <c r="J36" s="121">
        <v>36181</v>
      </c>
      <c r="K36" s="79">
        <v>0.35403191874516865</v>
      </c>
      <c r="L36" s="77">
        <v>2719698565.7199998</v>
      </c>
      <c r="M36" s="79">
        <v>0.37232366693947322</v>
      </c>
    </row>
    <row r="37" spans="2:13">
      <c r="B37" s="110" t="s">
        <v>48</v>
      </c>
      <c r="C37" s="124">
        <v>8147</v>
      </c>
      <c r="D37" s="125">
        <v>7.9718582737262345E-2</v>
      </c>
      <c r="E37" s="486">
        <v>830221707.51999998</v>
      </c>
      <c r="F37" s="125">
        <v>0.11365641560897197</v>
      </c>
      <c r="H37" s="169" t="s">
        <v>26</v>
      </c>
      <c r="I37" s="100"/>
      <c r="J37" s="121">
        <v>6559</v>
      </c>
      <c r="K37" s="79">
        <v>6.4179966143820266E-2</v>
      </c>
      <c r="L37" s="77">
        <v>580030343.40999997</v>
      </c>
      <c r="M37" s="79">
        <v>7.9405499975840579E-2</v>
      </c>
    </row>
    <row r="38" spans="2:13">
      <c r="B38" s="110" t="s">
        <v>49</v>
      </c>
      <c r="C38" s="124">
        <v>8594</v>
      </c>
      <c r="D38" s="125">
        <v>8.4092488037809332E-2</v>
      </c>
      <c r="E38" s="486">
        <v>798373418.96000004</v>
      </c>
      <c r="F38" s="125">
        <v>0.10929642081695115</v>
      </c>
      <c r="H38" s="169" t="s">
        <v>27</v>
      </c>
      <c r="I38" s="100"/>
      <c r="J38" s="121">
        <v>9209</v>
      </c>
      <c r="K38" s="79">
        <v>9.0110277209702827E-2</v>
      </c>
      <c r="L38" s="77">
        <v>894494618.16000009</v>
      </c>
      <c r="M38" s="79">
        <v>0.12245530460203312</v>
      </c>
    </row>
    <row r="39" spans="2:13">
      <c r="B39" s="110" t="s">
        <v>50</v>
      </c>
      <c r="C39" s="124">
        <v>9338</v>
      </c>
      <c r="D39" s="125">
        <v>9.1372545182343903E-2</v>
      </c>
      <c r="E39" s="486">
        <v>839468748.45000005</v>
      </c>
      <c r="F39" s="125">
        <v>0.11492232508540895</v>
      </c>
      <c r="H39" s="169" t="s">
        <v>28</v>
      </c>
      <c r="I39" s="100"/>
      <c r="J39" s="121">
        <v>13487</v>
      </c>
      <c r="K39" s="79">
        <v>0.13197060579077663</v>
      </c>
      <c r="L39" s="77">
        <v>1287478989.6300001</v>
      </c>
      <c r="M39" s="79">
        <v>0.17625442193064014</v>
      </c>
    </row>
    <row r="40" spans="2:13">
      <c r="B40" s="110" t="s">
        <v>51</v>
      </c>
      <c r="C40" s="124">
        <v>12157</v>
      </c>
      <c r="D40" s="125">
        <v>0.11895652514261672</v>
      </c>
      <c r="E40" s="486">
        <v>999030126.37</v>
      </c>
      <c r="F40" s="125">
        <v>0.13676609780268506</v>
      </c>
      <c r="H40" s="169" t="s">
        <v>29</v>
      </c>
      <c r="I40" s="100"/>
      <c r="J40" s="121">
        <v>8136</v>
      </c>
      <c r="K40" s="79">
        <v>7.9610947483781322E-2</v>
      </c>
      <c r="L40" s="77">
        <v>653148837.52999997</v>
      </c>
      <c r="M40" s="79">
        <v>8.9415339373113509E-2</v>
      </c>
    </row>
    <row r="41" spans="2:13">
      <c r="B41" s="110" t="s">
        <v>52</v>
      </c>
      <c r="C41" s="124">
        <v>9965</v>
      </c>
      <c r="D41" s="125">
        <v>9.7507754630762153E-2</v>
      </c>
      <c r="E41" s="486">
        <v>700259749.82000005</v>
      </c>
      <c r="F41" s="125">
        <v>9.5864770143774355E-2</v>
      </c>
      <c r="H41" s="169" t="s">
        <v>162</v>
      </c>
      <c r="I41" s="100"/>
      <c r="J41" s="121">
        <v>0</v>
      </c>
      <c r="K41" s="79">
        <v>0</v>
      </c>
      <c r="L41" s="77">
        <v>0</v>
      </c>
      <c r="M41" s="79">
        <v>0</v>
      </c>
    </row>
    <row r="42" spans="2:13" ht="12.75" thickBot="1">
      <c r="B42" s="110" t="s">
        <v>53</v>
      </c>
      <c r="C42" s="124">
        <v>3211</v>
      </c>
      <c r="D42" s="125">
        <v>3.1419708993414681E-2</v>
      </c>
      <c r="E42" s="486">
        <v>203042240.19</v>
      </c>
      <c r="F42" s="125">
        <v>2.7796253733410631E-2</v>
      </c>
      <c r="H42" s="169" t="s">
        <v>107</v>
      </c>
      <c r="I42" s="100"/>
      <c r="J42" s="121">
        <v>0</v>
      </c>
      <c r="K42" s="79">
        <v>0</v>
      </c>
      <c r="L42" s="77">
        <v>0</v>
      </c>
      <c r="M42" s="79">
        <v>0</v>
      </c>
    </row>
    <row r="43" spans="2:13" ht="12.75" thickBot="1">
      <c r="B43" s="110" t="s">
        <v>54</v>
      </c>
      <c r="C43" s="124">
        <v>3181</v>
      </c>
      <c r="D43" s="125">
        <v>3.1126158302102802E-2</v>
      </c>
      <c r="E43" s="486">
        <v>167986567.38999999</v>
      </c>
      <c r="F43" s="125">
        <v>2.2997171655551384E-2</v>
      </c>
      <c r="H43" s="102" t="s">
        <v>13</v>
      </c>
      <c r="I43" s="103"/>
      <c r="J43" s="80">
        <v>102197</v>
      </c>
      <c r="K43" s="539">
        <v>0.99999999999999989</v>
      </c>
      <c r="L43" s="80">
        <v>7304662064.7999992</v>
      </c>
      <c r="M43" s="539">
        <v>1</v>
      </c>
    </row>
    <row r="44" spans="2:13" ht="12" customHeight="1">
      <c r="B44" s="110" t="s">
        <v>55</v>
      </c>
      <c r="C44" s="124">
        <v>5337</v>
      </c>
      <c r="D44" s="125">
        <v>5.2222667984383103E-2</v>
      </c>
      <c r="E44" s="486">
        <v>261969373.65000001</v>
      </c>
      <c r="F44" s="125">
        <v>3.5863311858379952E-2</v>
      </c>
      <c r="H44" s="548" t="s">
        <v>590</v>
      </c>
      <c r="I44" s="548"/>
      <c r="J44" s="548"/>
      <c r="K44" s="548"/>
      <c r="L44" s="548"/>
      <c r="M44" s="548"/>
    </row>
    <row r="45" spans="2:13">
      <c r="B45" s="110" t="s">
        <v>56</v>
      </c>
      <c r="C45" s="124">
        <v>5188</v>
      </c>
      <c r="D45" s="125">
        <v>5.0764699550867445E-2</v>
      </c>
      <c r="E45" s="486">
        <v>250349396.22999999</v>
      </c>
      <c r="F45" s="125">
        <v>3.4272550052163779E-2</v>
      </c>
      <c r="H45" s="543"/>
      <c r="I45" s="543"/>
      <c r="J45" s="543"/>
      <c r="K45" s="543"/>
      <c r="L45" s="543"/>
      <c r="M45" s="543"/>
    </row>
    <row r="46" spans="2:13">
      <c r="B46" s="110" t="s">
        <v>57</v>
      </c>
      <c r="C46" s="124">
        <v>2041</v>
      </c>
      <c r="D46" s="125">
        <v>1.9971232032251436E-2</v>
      </c>
      <c r="E46" s="486">
        <v>103870191.39</v>
      </c>
      <c r="F46" s="125">
        <v>1.4219712078199193E-2</v>
      </c>
    </row>
    <row r="47" spans="2:13">
      <c r="B47" s="110" t="s">
        <v>58</v>
      </c>
      <c r="C47" s="124">
        <v>1982</v>
      </c>
      <c r="D47" s="125">
        <v>1.9393915672671409E-2</v>
      </c>
      <c r="E47" s="486">
        <v>102107202.76000001</v>
      </c>
      <c r="F47" s="125">
        <v>1.3978360922682285E-2</v>
      </c>
      <c r="I47" s="157"/>
    </row>
    <row r="48" spans="2:13">
      <c r="B48" s="110" t="s">
        <v>59</v>
      </c>
      <c r="C48" s="124">
        <v>1805</v>
      </c>
      <c r="D48" s="125">
        <v>1.7661966593931329E-2</v>
      </c>
      <c r="E48" s="486">
        <v>86587510</v>
      </c>
      <c r="F48" s="125">
        <v>1.1853732483703989E-2</v>
      </c>
    </row>
    <row r="49" spans="2:6" ht="12.75" thickBot="1">
      <c r="B49" s="113" t="s">
        <v>60</v>
      </c>
      <c r="C49" s="124">
        <v>14375</v>
      </c>
      <c r="D49" s="125">
        <v>0.14065970625360824</v>
      </c>
      <c r="E49" s="486">
        <v>502055308.69999999</v>
      </c>
      <c r="F49" s="125">
        <v>6.8730805647988072E-2</v>
      </c>
    </row>
    <row r="50" spans="2:6" ht="12.75" thickBot="1">
      <c r="B50" s="249" t="s">
        <v>13</v>
      </c>
      <c r="C50" s="129">
        <v>102197</v>
      </c>
      <c r="D50" s="539">
        <v>1.0000000000000004</v>
      </c>
      <c r="E50" s="129">
        <v>7304662064.7999992</v>
      </c>
      <c r="F50" s="539">
        <v>1</v>
      </c>
    </row>
    <row r="51" spans="2:6" ht="12" customHeight="1">
      <c r="B51" s="563" t="s">
        <v>592</v>
      </c>
      <c r="C51" s="564"/>
      <c r="D51" s="564"/>
      <c r="E51" s="564"/>
      <c r="F51" s="564"/>
    </row>
    <row r="52" spans="2:6">
      <c r="B52" s="565"/>
      <c r="C52" s="565"/>
      <c r="D52" s="565"/>
      <c r="E52" s="565"/>
      <c r="F52" s="565"/>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69"/>
  <sheetViews>
    <sheetView showGridLines="0" showRuler="0" view="pageLayout" zoomScale="80" zoomScaleNormal="70" zoomScaleSheetLayoutView="70" zoomScalePageLayoutView="80" workbookViewId="0">
      <selection activeCell="D40" sqref="D40"/>
    </sheetView>
  </sheetViews>
  <sheetFormatPr defaultColWidth="9.140625" defaultRowHeight="12"/>
  <cols>
    <col min="1" max="1" width="6.42578125" style="219" customWidth="1"/>
    <col min="2" max="2" width="13.28515625" style="219" customWidth="1"/>
    <col min="3" max="4" width="16.140625" style="219" customWidth="1"/>
    <col min="5" max="6" width="20.140625" style="219" customWidth="1"/>
    <col min="7" max="7" width="11.140625" style="219" customWidth="1"/>
    <col min="8" max="8" width="12.28515625" style="219" customWidth="1"/>
    <col min="9" max="9" width="18.28515625" style="219" customWidth="1"/>
    <col min="10" max="10" width="19" style="219" customWidth="1"/>
    <col min="11" max="11" width="16.7109375" style="219" customWidth="1"/>
    <col min="12" max="12" width="19.140625" style="219" customWidth="1"/>
    <col min="13" max="13" width="14.85546875" style="219" bestFit="1" customWidth="1"/>
    <col min="14" max="14" width="13.7109375" style="219" bestFit="1" customWidth="1"/>
    <col min="15" max="15" width="23.7109375" style="219" customWidth="1"/>
    <col min="16" max="16" width="13" style="219" customWidth="1"/>
    <col min="17" max="17" width="12.5703125" style="219" customWidth="1"/>
    <col min="18" max="19" width="11.140625" style="219" customWidth="1"/>
    <col min="20" max="20" width="11.7109375" style="219" bestFit="1" customWidth="1"/>
    <col min="21" max="21" width="5.42578125" style="219" customWidth="1"/>
    <col min="22" max="16384" width="9.140625" style="219"/>
  </cols>
  <sheetData>
    <row r="2" spans="2:20" ht="12.75" thickBot="1">
      <c r="B2" s="39" t="s">
        <v>491</v>
      </c>
      <c r="C2" s="162"/>
      <c r="D2" s="162"/>
      <c r="E2" s="162"/>
      <c r="F2" s="162"/>
      <c r="G2" s="162"/>
      <c r="H2" s="162"/>
      <c r="I2" s="162"/>
      <c r="J2" s="162"/>
      <c r="K2" s="162"/>
      <c r="L2" s="162"/>
      <c r="M2" s="162"/>
      <c r="N2" s="162"/>
      <c r="O2" s="162"/>
      <c r="P2" s="162"/>
      <c r="Q2" s="162"/>
      <c r="R2" s="162"/>
      <c r="S2" s="162"/>
      <c r="T2" s="162"/>
    </row>
    <row r="3" spans="2:20">
      <c r="B3" s="138"/>
      <c r="C3" s="163"/>
      <c r="D3" s="163"/>
      <c r="E3" s="163"/>
      <c r="F3" s="163"/>
      <c r="G3" s="163"/>
      <c r="H3" s="163"/>
      <c r="I3" s="163"/>
      <c r="J3" s="163"/>
      <c r="K3" s="163"/>
      <c r="L3" s="163"/>
      <c r="M3" s="163"/>
      <c r="N3" s="163"/>
      <c r="O3" s="163"/>
      <c r="P3" s="163"/>
      <c r="Q3" s="163"/>
      <c r="R3" s="163"/>
      <c r="S3" s="163"/>
      <c r="T3" s="163"/>
    </row>
    <row r="4" spans="2:20">
      <c r="B4" s="131" t="s">
        <v>354</v>
      </c>
      <c r="C4" s="132" t="s">
        <v>584</v>
      </c>
      <c r="D4" s="132"/>
      <c r="E4" s="164"/>
      <c r="F4" s="164"/>
      <c r="G4" s="164"/>
      <c r="H4" s="164"/>
      <c r="I4" s="164"/>
      <c r="J4" s="164"/>
      <c r="K4" s="164"/>
      <c r="L4" s="164"/>
      <c r="M4" s="164"/>
      <c r="N4" s="164"/>
      <c r="O4" s="164"/>
      <c r="P4" s="164"/>
      <c r="Q4" s="164"/>
      <c r="R4" s="188"/>
      <c r="S4" s="188"/>
    </row>
    <row r="5" spans="2:20">
      <c r="B5" s="131"/>
      <c r="C5" s="132"/>
      <c r="D5" s="132"/>
      <c r="E5" s="164"/>
      <c r="F5" s="164"/>
      <c r="G5" s="164"/>
      <c r="H5" s="164"/>
      <c r="I5" s="164"/>
      <c r="J5" s="164"/>
      <c r="K5" s="164"/>
      <c r="L5" s="164"/>
      <c r="M5" s="164"/>
      <c r="N5" s="164"/>
      <c r="O5" s="164"/>
      <c r="P5" s="164"/>
      <c r="Q5" s="164"/>
      <c r="R5" s="188"/>
      <c r="S5" s="188"/>
    </row>
    <row r="6" spans="2:20">
      <c r="B6" s="131" t="s">
        <v>407</v>
      </c>
      <c r="C6" s="132">
        <v>40249</v>
      </c>
      <c r="D6" s="132"/>
      <c r="E6" s="164"/>
      <c r="F6" s="131" t="s">
        <v>207</v>
      </c>
      <c r="G6" s="164"/>
      <c r="H6" s="164"/>
      <c r="I6" s="164"/>
      <c r="J6" s="164"/>
      <c r="K6" s="164"/>
      <c r="L6" s="164"/>
      <c r="M6" s="164"/>
      <c r="N6" s="164"/>
      <c r="O6" s="164"/>
      <c r="P6" s="164"/>
      <c r="Q6" s="164"/>
      <c r="R6" s="189"/>
      <c r="S6" s="189"/>
    </row>
    <row r="7" spans="2:20" ht="12.75" thickBot="1">
      <c r="B7" s="164"/>
      <c r="C7" s="164"/>
      <c r="D7" s="164"/>
      <c r="E7" s="164"/>
      <c r="F7" s="164"/>
      <c r="G7" s="164"/>
      <c r="H7" s="164"/>
      <c r="I7" s="164"/>
      <c r="J7" s="164"/>
      <c r="K7" s="164"/>
      <c r="L7" s="164"/>
      <c r="M7" s="164"/>
      <c r="N7" s="164"/>
      <c r="O7" s="164"/>
      <c r="P7" s="164"/>
      <c r="Q7" s="164"/>
      <c r="R7" s="189"/>
      <c r="S7" s="189"/>
    </row>
    <row r="8" spans="2:20" s="522" customFormat="1" ht="41.25" customHeight="1" thickBot="1">
      <c r="B8" s="519" t="s">
        <v>208</v>
      </c>
      <c r="C8" s="520" t="s">
        <v>489</v>
      </c>
      <c r="D8" s="520" t="s">
        <v>473</v>
      </c>
      <c r="E8" s="520" t="s">
        <v>118</v>
      </c>
      <c r="F8" s="521" t="s">
        <v>294</v>
      </c>
      <c r="G8" s="520" t="s">
        <v>119</v>
      </c>
      <c r="H8" s="520" t="s">
        <v>219</v>
      </c>
      <c r="I8" s="520" t="s">
        <v>120</v>
      </c>
      <c r="J8" s="520" t="s">
        <v>121</v>
      </c>
      <c r="K8" s="520" t="s">
        <v>122</v>
      </c>
      <c r="L8" s="520" t="s">
        <v>123</v>
      </c>
      <c r="M8" s="520" t="s">
        <v>124</v>
      </c>
      <c r="N8" s="520" t="s">
        <v>125</v>
      </c>
      <c r="O8" s="520" t="s">
        <v>217</v>
      </c>
      <c r="P8" s="520" t="s">
        <v>126</v>
      </c>
      <c r="Q8" s="520" t="s">
        <v>127</v>
      </c>
      <c r="R8" s="520" t="s">
        <v>128</v>
      </c>
      <c r="S8" s="520" t="s">
        <v>129</v>
      </c>
      <c r="T8" s="520" t="s">
        <v>274</v>
      </c>
    </row>
    <row r="9" spans="2:20">
      <c r="B9" s="133"/>
      <c r="C9" s="133"/>
      <c r="D9" s="133"/>
      <c r="E9" s="133"/>
      <c r="F9" s="133"/>
      <c r="G9" s="133"/>
      <c r="H9" s="133"/>
      <c r="I9" s="133"/>
      <c r="J9" s="133"/>
      <c r="K9" s="133"/>
      <c r="L9" s="133"/>
      <c r="M9" s="133"/>
      <c r="N9" s="133"/>
      <c r="O9" s="133"/>
      <c r="P9" s="133"/>
      <c r="Q9" s="133"/>
      <c r="R9" s="133"/>
      <c r="S9" s="133"/>
      <c r="T9" s="133"/>
    </row>
    <row r="10" spans="2:20">
      <c r="B10" s="133" t="s">
        <v>108</v>
      </c>
      <c r="C10" s="133" t="s">
        <v>210</v>
      </c>
      <c r="D10" s="133" t="s">
        <v>210</v>
      </c>
      <c r="E10" s="133" t="s">
        <v>109</v>
      </c>
      <c r="F10" s="133" t="s">
        <v>109</v>
      </c>
      <c r="G10" s="133" t="s">
        <v>115</v>
      </c>
      <c r="H10" s="133"/>
      <c r="I10" s="272">
        <v>205000000</v>
      </c>
      <c r="J10" s="272">
        <v>-205000000</v>
      </c>
      <c r="K10" s="453">
        <v>0</v>
      </c>
      <c r="L10" s="272" t="s">
        <v>116</v>
      </c>
      <c r="M10" s="459">
        <v>1.2E-2</v>
      </c>
      <c r="N10" s="459" t="s">
        <v>514</v>
      </c>
      <c r="O10" s="459" t="s">
        <v>514</v>
      </c>
      <c r="P10" s="459" t="s">
        <v>514</v>
      </c>
      <c r="Q10" s="457">
        <v>0</v>
      </c>
      <c r="R10" s="292">
        <v>42005</v>
      </c>
      <c r="S10" s="292">
        <v>56540</v>
      </c>
      <c r="T10" s="292" t="s">
        <v>272</v>
      </c>
    </row>
    <row r="11" spans="2:20">
      <c r="B11" s="133" t="s">
        <v>111</v>
      </c>
      <c r="C11" s="133" t="s">
        <v>211</v>
      </c>
      <c r="D11" s="133" t="s">
        <v>211</v>
      </c>
      <c r="E11" s="133" t="s">
        <v>109</v>
      </c>
      <c r="F11" s="133" t="s">
        <v>109</v>
      </c>
      <c r="G11" s="133" t="s">
        <v>113</v>
      </c>
      <c r="H11" s="293">
        <v>1.1057995870944342</v>
      </c>
      <c r="I11" s="272">
        <v>775000000</v>
      </c>
      <c r="J11" s="272">
        <v>-775000000</v>
      </c>
      <c r="K11" s="453">
        <v>0</v>
      </c>
      <c r="L11" s="272" t="s">
        <v>492</v>
      </c>
      <c r="M11" s="459">
        <v>1.2E-2</v>
      </c>
      <c r="N11" s="459" t="s">
        <v>514</v>
      </c>
      <c r="O11" s="459" t="s">
        <v>514</v>
      </c>
      <c r="P11" s="459" t="s">
        <v>514</v>
      </c>
      <c r="Q11" s="457">
        <v>0</v>
      </c>
      <c r="R11" s="292">
        <v>42005</v>
      </c>
      <c r="S11" s="292">
        <v>56540</v>
      </c>
      <c r="T11" s="292" t="s">
        <v>272</v>
      </c>
    </row>
    <row r="12" spans="2:20">
      <c r="B12" s="133" t="s">
        <v>112</v>
      </c>
      <c r="C12" s="133" t="s">
        <v>213</v>
      </c>
      <c r="D12" s="133" t="s">
        <v>213</v>
      </c>
      <c r="E12" s="133" t="s">
        <v>109</v>
      </c>
      <c r="F12" s="133" t="s">
        <v>109</v>
      </c>
      <c r="G12" s="133" t="s">
        <v>115</v>
      </c>
      <c r="H12" s="348"/>
      <c r="I12" s="272">
        <v>525000000</v>
      </c>
      <c r="J12" s="453">
        <v>0</v>
      </c>
      <c r="K12" s="272">
        <v>525000000</v>
      </c>
      <c r="L12" s="272" t="s">
        <v>515</v>
      </c>
      <c r="M12" s="459">
        <v>0</v>
      </c>
      <c r="N12" s="459">
        <v>4.6349999999999995E-2</v>
      </c>
      <c r="O12" s="456" t="s">
        <v>580</v>
      </c>
      <c r="P12" s="456">
        <v>42753</v>
      </c>
      <c r="Q12" s="474">
        <v>12166875</v>
      </c>
      <c r="R12" s="292">
        <v>42736</v>
      </c>
      <c r="S12" s="292">
        <v>56540</v>
      </c>
      <c r="T12" s="292" t="s">
        <v>273</v>
      </c>
    </row>
    <row r="13" spans="2:20">
      <c r="B13" s="133" t="s">
        <v>209</v>
      </c>
      <c r="C13" s="133" t="s">
        <v>212</v>
      </c>
      <c r="D13" s="133" t="s">
        <v>212</v>
      </c>
      <c r="E13" s="133" t="s">
        <v>214</v>
      </c>
      <c r="F13" s="133" t="s">
        <v>214</v>
      </c>
      <c r="G13" s="133" t="s">
        <v>115</v>
      </c>
      <c r="H13" s="348"/>
      <c r="I13" s="272">
        <v>389000000</v>
      </c>
      <c r="J13" s="272">
        <v>-389000000</v>
      </c>
      <c r="K13" s="453">
        <v>0</v>
      </c>
      <c r="L13" s="272" t="s">
        <v>116</v>
      </c>
      <c r="M13" s="459">
        <v>8.9999999999999993E-3</v>
      </c>
      <c r="N13" s="459" t="s">
        <v>514</v>
      </c>
      <c r="O13" s="459" t="s">
        <v>514</v>
      </c>
      <c r="P13" s="459" t="s">
        <v>514</v>
      </c>
      <c r="Q13" s="457">
        <v>0</v>
      </c>
      <c r="R13" s="292">
        <v>42736</v>
      </c>
      <c r="S13" s="292">
        <v>56540</v>
      </c>
      <c r="T13" s="292" t="s">
        <v>273</v>
      </c>
    </row>
    <row r="14" spans="2:20" ht="12.75" thickBot="1">
      <c r="B14" s="134"/>
      <c r="C14" s="134"/>
      <c r="D14" s="134"/>
      <c r="E14" s="134"/>
      <c r="F14" s="134"/>
      <c r="G14" s="134"/>
      <c r="H14" s="294"/>
      <c r="I14" s="134"/>
      <c r="J14" s="134"/>
      <c r="K14" s="134"/>
      <c r="L14" s="134"/>
      <c r="M14" s="134"/>
      <c r="N14" s="134"/>
      <c r="O14" s="134"/>
      <c r="P14" s="134"/>
      <c r="Q14" s="134"/>
      <c r="R14" s="134"/>
      <c r="S14" s="134"/>
      <c r="T14" s="134"/>
    </row>
    <row r="15" spans="2:20">
      <c r="B15" s="104"/>
      <c r="C15" s="104"/>
      <c r="D15" s="104"/>
      <c r="E15" s="104"/>
      <c r="F15" s="104"/>
      <c r="G15" s="190"/>
      <c r="H15" s="104"/>
      <c r="I15" s="104"/>
      <c r="J15" s="104"/>
      <c r="K15" s="104"/>
      <c r="L15" s="104"/>
      <c r="M15" s="104"/>
      <c r="N15" s="104"/>
      <c r="O15" s="104"/>
      <c r="P15" s="104"/>
      <c r="Q15" s="104"/>
      <c r="R15" s="104"/>
      <c r="S15" s="104"/>
    </row>
    <row r="16" spans="2:20">
      <c r="B16" s="104"/>
      <c r="C16" s="104"/>
      <c r="D16" s="164"/>
      <c r="E16" s="104"/>
      <c r="F16" s="104"/>
      <c r="G16" s="190"/>
      <c r="H16" s="104"/>
      <c r="I16" s="104"/>
      <c r="J16" s="104"/>
      <c r="K16" s="104"/>
      <c r="L16" s="104"/>
      <c r="M16" s="104"/>
      <c r="N16" s="104"/>
      <c r="O16" s="104"/>
      <c r="P16" s="104"/>
      <c r="Q16" s="104"/>
      <c r="R16" s="104"/>
      <c r="S16" s="104"/>
    </row>
    <row r="17" spans="2:20">
      <c r="B17" s="131" t="s">
        <v>407</v>
      </c>
      <c r="C17" s="132">
        <v>40883</v>
      </c>
      <c r="D17" s="132"/>
      <c r="E17" s="164"/>
      <c r="F17" s="135" t="s">
        <v>309</v>
      </c>
      <c r="G17" s="163"/>
      <c r="H17" s="104"/>
      <c r="I17" s="104"/>
      <c r="J17" s="104"/>
      <c r="K17" s="104"/>
      <c r="L17" s="104"/>
      <c r="M17" s="191"/>
      <c r="N17" s="191"/>
      <c r="O17" s="192"/>
      <c r="P17" s="193"/>
      <c r="Q17" s="163"/>
      <c r="R17" s="187"/>
      <c r="S17" s="187"/>
    </row>
    <row r="18" spans="2:20" ht="12.75" thickBot="1">
      <c r="B18" s="164"/>
      <c r="C18" s="164"/>
      <c r="D18" s="164"/>
      <c r="E18" s="164"/>
      <c r="F18" s="164"/>
      <c r="G18" s="163"/>
      <c r="H18" s="104"/>
      <c r="I18" s="104"/>
      <c r="J18" s="104"/>
      <c r="K18" s="104"/>
      <c r="L18" s="104"/>
      <c r="M18" s="191"/>
      <c r="N18" s="191"/>
      <c r="O18" s="192"/>
      <c r="P18" s="193"/>
      <c r="Q18" s="163"/>
      <c r="R18" s="187"/>
      <c r="S18" s="187"/>
    </row>
    <row r="19" spans="2:20" s="522" customFormat="1" ht="41.25" customHeight="1" thickBot="1">
      <c r="B19" s="519" t="s">
        <v>302</v>
      </c>
      <c r="C19" s="520" t="s">
        <v>489</v>
      </c>
      <c r="D19" s="520" t="s">
        <v>473</v>
      </c>
      <c r="E19" s="520" t="s">
        <v>118</v>
      </c>
      <c r="F19" s="521" t="s">
        <v>294</v>
      </c>
      <c r="G19" s="520" t="s">
        <v>119</v>
      </c>
      <c r="H19" s="520" t="s">
        <v>219</v>
      </c>
      <c r="I19" s="520" t="s">
        <v>120</v>
      </c>
      <c r="J19" s="520" t="s">
        <v>121</v>
      </c>
      <c r="K19" s="520" t="s">
        <v>122</v>
      </c>
      <c r="L19" s="520" t="s">
        <v>123</v>
      </c>
      <c r="M19" s="520" t="s">
        <v>124</v>
      </c>
      <c r="N19" s="520" t="s">
        <v>125</v>
      </c>
      <c r="O19" s="520" t="s">
        <v>217</v>
      </c>
      <c r="P19" s="520" t="s">
        <v>126</v>
      </c>
      <c r="Q19" s="520" t="s">
        <v>127</v>
      </c>
      <c r="R19" s="520" t="s">
        <v>128</v>
      </c>
      <c r="S19" s="520" t="s">
        <v>129</v>
      </c>
      <c r="T19" s="520" t="s">
        <v>274</v>
      </c>
    </row>
    <row r="20" spans="2:20">
      <c r="B20" s="87"/>
      <c r="C20" s="87"/>
      <c r="D20" s="87"/>
      <c r="E20" s="87"/>
      <c r="F20" s="246"/>
      <c r="G20" s="87"/>
      <c r="H20" s="194"/>
      <c r="I20" s="87"/>
      <c r="J20" s="87"/>
      <c r="K20" s="87"/>
      <c r="L20" s="87"/>
      <c r="M20" s="87"/>
      <c r="N20" s="87"/>
      <c r="O20" s="87"/>
      <c r="P20" s="87"/>
      <c r="Q20" s="87"/>
      <c r="R20" s="87"/>
      <c r="S20" s="87"/>
      <c r="T20" s="87"/>
    </row>
    <row r="21" spans="2:20">
      <c r="B21" s="133" t="s">
        <v>108</v>
      </c>
      <c r="C21" s="133" t="s">
        <v>303</v>
      </c>
      <c r="D21" s="133" t="s">
        <v>475</v>
      </c>
      <c r="E21" s="133" t="s">
        <v>287</v>
      </c>
      <c r="F21" s="247" t="s">
        <v>287</v>
      </c>
      <c r="G21" s="133" t="s">
        <v>110</v>
      </c>
      <c r="H21" s="293">
        <v>1.56</v>
      </c>
      <c r="I21" s="272">
        <v>350000000</v>
      </c>
      <c r="J21" s="272">
        <v>-350000000</v>
      </c>
      <c r="K21" s="453">
        <v>0</v>
      </c>
      <c r="L21" s="272" t="s">
        <v>493</v>
      </c>
      <c r="M21" s="458">
        <v>2E-3</v>
      </c>
      <c r="N21" s="459" t="s">
        <v>514</v>
      </c>
      <c r="O21" s="456" t="s">
        <v>514</v>
      </c>
      <c r="P21" s="456" t="s">
        <v>514</v>
      </c>
      <c r="Q21" s="460">
        <v>0</v>
      </c>
      <c r="R21" s="292" t="s">
        <v>214</v>
      </c>
      <c r="S21" s="292">
        <v>41200</v>
      </c>
      <c r="T21" s="292" t="s">
        <v>272</v>
      </c>
    </row>
    <row r="22" spans="2:20">
      <c r="B22" s="133" t="s">
        <v>111</v>
      </c>
      <c r="C22" s="133" t="s">
        <v>304</v>
      </c>
      <c r="D22" s="133" t="s">
        <v>476</v>
      </c>
      <c r="E22" s="133" t="s">
        <v>109</v>
      </c>
      <c r="F22" s="247" t="s">
        <v>109</v>
      </c>
      <c r="G22" s="133" t="s">
        <v>110</v>
      </c>
      <c r="H22" s="293">
        <v>1.5580000000000001</v>
      </c>
      <c r="I22" s="272">
        <v>700000000</v>
      </c>
      <c r="J22" s="272">
        <v>-700000000</v>
      </c>
      <c r="K22" s="453">
        <v>0</v>
      </c>
      <c r="L22" s="272" t="s">
        <v>494</v>
      </c>
      <c r="M22" s="458">
        <v>1.6E-2</v>
      </c>
      <c r="N22" s="459" t="s">
        <v>514</v>
      </c>
      <c r="O22" s="456" t="s">
        <v>514</v>
      </c>
      <c r="P22" s="456" t="s">
        <v>514</v>
      </c>
      <c r="Q22" s="460">
        <v>0</v>
      </c>
      <c r="R22" s="292">
        <v>42005</v>
      </c>
      <c r="S22" s="292">
        <v>56540</v>
      </c>
      <c r="T22" s="292" t="s">
        <v>272</v>
      </c>
    </row>
    <row r="23" spans="2:20">
      <c r="B23" s="133" t="s">
        <v>112</v>
      </c>
      <c r="C23" s="133" t="s">
        <v>305</v>
      </c>
      <c r="D23" s="133" t="s">
        <v>477</v>
      </c>
      <c r="E23" s="133" t="s">
        <v>109</v>
      </c>
      <c r="F23" s="247" t="s">
        <v>109</v>
      </c>
      <c r="G23" s="133" t="s">
        <v>113</v>
      </c>
      <c r="H23" s="293">
        <v>1.1305822498586773</v>
      </c>
      <c r="I23" s="272">
        <v>100000000</v>
      </c>
      <c r="J23" s="272">
        <v>-100000000</v>
      </c>
      <c r="K23" s="453">
        <v>0</v>
      </c>
      <c r="L23" s="272" t="s">
        <v>492</v>
      </c>
      <c r="M23" s="458">
        <v>1.4999999999999999E-2</v>
      </c>
      <c r="N23" s="459" t="s">
        <v>514</v>
      </c>
      <c r="O23" s="456" t="s">
        <v>514</v>
      </c>
      <c r="P23" s="456" t="s">
        <v>514</v>
      </c>
      <c r="Q23" s="460">
        <v>0</v>
      </c>
      <c r="R23" s="292">
        <v>42005</v>
      </c>
      <c r="S23" s="292">
        <v>56540</v>
      </c>
      <c r="T23" s="292" t="s">
        <v>272</v>
      </c>
    </row>
    <row r="24" spans="2:20">
      <c r="B24" s="133" t="s">
        <v>114</v>
      </c>
      <c r="C24" s="133" t="s">
        <v>306</v>
      </c>
      <c r="D24" s="133" t="s">
        <v>478</v>
      </c>
      <c r="E24" s="133" t="s">
        <v>109</v>
      </c>
      <c r="F24" s="247" t="s">
        <v>109</v>
      </c>
      <c r="G24" s="133" t="s">
        <v>110</v>
      </c>
      <c r="H24" s="293">
        <v>1.56</v>
      </c>
      <c r="I24" s="272">
        <v>300000000</v>
      </c>
      <c r="J24" s="272">
        <v>-300000000.00999999</v>
      </c>
      <c r="K24" s="453">
        <v>0</v>
      </c>
      <c r="L24" s="272" t="s">
        <v>494</v>
      </c>
      <c r="M24" s="458">
        <v>1.6500000000000001E-2</v>
      </c>
      <c r="N24" s="459" t="s">
        <v>514</v>
      </c>
      <c r="O24" s="456" t="s">
        <v>514</v>
      </c>
      <c r="P24" s="456" t="s">
        <v>514</v>
      </c>
      <c r="Q24" s="460">
        <v>0</v>
      </c>
      <c r="R24" s="292">
        <v>42370</v>
      </c>
      <c r="S24" s="292">
        <v>56540</v>
      </c>
      <c r="T24" s="292" t="s">
        <v>272</v>
      </c>
    </row>
    <row r="25" spans="2:20">
      <c r="B25" s="133" t="s">
        <v>130</v>
      </c>
      <c r="C25" s="133" t="s">
        <v>307</v>
      </c>
      <c r="D25" s="133" t="s">
        <v>479</v>
      </c>
      <c r="E25" s="133" t="s">
        <v>109</v>
      </c>
      <c r="F25" s="247" t="s">
        <v>109</v>
      </c>
      <c r="G25" s="133" t="s">
        <v>110</v>
      </c>
      <c r="H25" s="293">
        <v>1.546</v>
      </c>
      <c r="I25" s="272">
        <v>250000000</v>
      </c>
      <c r="J25" s="453">
        <v>0</v>
      </c>
      <c r="K25" s="272">
        <v>250000000</v>
      </c>
      <c r="L25" s="272" t="s">
        <v>301</v>
      </c>
      <c r="M25" s="458">
        <v>0</v>
      </c>
      <c r="N25" s="459">
        <v>4.2500000000000003E-2</v>
      </c>
      <c r="O25" s="456" t="s">
        <v>580</v>
      </c>
      <c r="P25" s="456">
        <v>42753</v>
      </c>
      <c r="Q25" s="461">
        <v>5312500</v>
      </c>
      <c r="R25" s="292">
        <v>44562</v>
      </c>
      <c r="S25" s="292">
        <v>56540</v>
      </c>
      <c r="T25" s="292" t="s">
        <v>272</v>
      </c>
    </row>
    <row r="26" spans="2:20">
      <c r="B26" s="133" t="s">
        <v>209</v>
      </c>
      <c r="C26" s="133" t="s">
        <v>308</v>
      </c>
      <c r="D26" s="133" t="s">
        <v>474</v>
      </c>
      <c r="E26" s="133" t="s">
        <v>214</v>
      </c>
      <c r="F26" s="247" t="s">
        <v>214</v>
      </c>
      <c r="G26" s="133" t="s">
        <v>115</v>
      </c>
      <c r="H26" s="133"/>
      <c r="I26" s="272">
        <v>233965000</v>
      </c>
      <c r="J26" s="272">
        <v>-200067000</v>
      </c>
      <c r="K26" s="272">
        <v>33898000</v>
      </c>
      <c r="L26" s="272" t="s">
        <v>116</v>
      </c>
      <c r="M26" s="458">
        <v>7.0000000000000001E-3</v>
      </c>
      <c r="N26" s="459">
        <v>1.1021299999999998E-2</v>
      </c>
      <c r="O26" s="456" t="s">
        <v>581</v>
      </c>
      <c r="P26" s="456">
        <v>42753</v>
      </c>
      <c r="Q26" s="272">
        <v>93957.93</v>
      </c>
      <c r="R26" s="292" t="s">
        <v>214</v>
      </c>
      <c r="S26" s="292">
        <v>56540</v>
      </c>
      <c r="T26" s="292" t="s">
        <v>273</v>
      </c>
    </row>
    <row r="27" spans="2:20" ht="12.75" thickBot="1">
      <c r="B27" s="134"/>
      <c r="C27" s="134"/>
      <c r="D27" s="134"/>
      <c r="E27" s="134"/>
      <c r="F27" s="248"/>
      <c r="G27" s="134"/>
      <c r="H27" s="276"/>
      <c r="I27" s="295"/>
      <c r="J27" s="295"/>
      <c r="K27" s="295"/>
      <c r="L27" s="295"/>
      <c r="M27" s="296"/>
      <c r="N27" s="297"/>
      <c r="O27" s="297"/>
      <c r="P27" s="297"/>
      <c r="Q27" s="297"/>
      <c r="R27" s="298"/>
      <c r="S27" s="298"/>
      <c r="T27" s="298"/>
    </row>
    <row r="30" spans="2:20">
      <c r="B30" s="131" t="s">
        <v>407</v>
      </c>
      <c r="C30" s="132">
        <v>41052</v>
      </c>
      <c r="D30" s="132"/>
      <c r="E30" s="164"/>
      <c r="F30" s="135" t="s">
        <v>322</v>
      </c>
      <c r="G30" s="163"/>
      <c r="H30" s="104"/>
      <c r="I30" s="104"/>
      <c r="J30" s="104"/>
      <c r="K30" s="104"/>
      <c r="L30" s="104"/>
      <c r="M30" s="191"/>
      <c r="N30" s="191"/>
      <c r="O30" s="192"/>
      <c r="P30" s="193"/>
      <c r="Q30" s="163"/>
      <c r="R30" s="187"/>
      <c r="S30" s="187"/>
    </row>
    <row r="31" spans="2:20" ht="12.75" thickBot="1">
      <c r="B31" s="164"/>
      <c r="C31" s="164"/>
      <c r="D31" s="164"/>
      <c r="E31" s="164"/>
      <c r="F31" s="164"/>
      <c r="G31" s="163"/>
      <c r="H31" s="104"/>
      <c r="I31" s="104"/>
      <c r="J31" s="104"/>
      <c r="K31" s="104"/>
      <c r="L31" s="104"/>
      <c r="M31" s="191"/>
      <c r="N31" s="191"/>
      <c r="O31" s="192"/>
      <c r="P31" s="193"/>
      <c r="Q31" s="163"/>
      <c r="R31" s="187"/>
      <c r="S31" s="187"/>
    </row>
    <row r="32" spans="2:20" s="522" customFormat="1" ht="41.25" customHeight="1" thickBot="1">
      <c r="B32" s="520" t="s">
        <v>321</v>
      </c>
      <c r="C32" s="520" t="s">
        <v>489</v>
      </c>
      <c r="D32" s="520" t="s">
        <v>473</v>
      </c>
      <c r="E32" s="520" t="s">
        <v>118</v>
      </c>
      <c r="F32" s="521" t="s">
        <v>294</v>
      </c>
      <c r="G32" s="520" t="s">
        <v>119</v>
      </c>
      <c r="H32" s="520" t="s">
        <v>219</v>
      </c>
      <c r="I32" s="520" t="s">
        <v>120</v>
      </c>
      <c r="J32" s="520" t="s">
        <v>121</v>
      </c>
      <c r="K32" s="520" t="s">
        <v>122</v>
      </c>
      <c r="L32" s="520" t="s">
        <v>123</v>
      </c>
      <c r="M32" s="520" t="s">
        <v>124</v>
      </c>
      <c r="N32" s="520" t="s">
        <v>125</v>
      </c>
      <c r="O32" s="520" t="s">
        <v>217</v>
      </c>
      <c r="P32" s="520" t="s">
        <v>126</v>
      </c>
      <c r="Q32" s="520" t="s">
        <v>127</v>
      </c>
      <c r="R32" s="520" t="s">
        <v>128</v>
      </c>
      <c r="S32" s="520" t="s">
        <v>129</v>
      </c>
      <c r="T32" s="520" t="s">
        <v>274</v>
      </c>
    </row>
    <row r="33" spans="1:21">
      <c r="B33" s="87"/>
      <c r="C33" s="87"/>
      <c r="D33" s="87"/>
      <c r="E33" s="87"/>
      <c r="F33" s="246"/>
      <c r="G33" s="87"/>
      <c r="H33" s="194"/>
      <c r="I33" s="87"/>
      <c r="J33" s="87"/>
      <c r="K33" s="87"/>
      <c r="L33" s="87"/>
      <c r="M33" s="87"/>
      <c r="N33" s="87"/>
      <c r="O33" s="87"/>
      <c r="P33" s="87"/>
      <c r="Q33" s="87"/>
      <c r="R33" s="87"/>
      <c r="S33" s="87"/>
      <c r="T33" s="87"/>
    </row>
    <row r="34" spans="1:21">
      <c r="B34" s="133" t="s">
        <v>323</v>
      </c>
      <c r="C34" s="133" t="s">
        <v>355</v>
      </c>
      <c r="D34" s="133" t="s">
        <v>480</v>
      </c>
      <c r="E34" s="133" t="s">
        <v>287</v>
      </c>
      <c r="F34" s="247" t="s">
        <v>287</v>
      </c>
      <c r="G34" s="133" t="s">
        <v>110</v>
      </c>
      <c r="H34" s="293">
        <v>1.6040000000000001</v>
      </c>
      <c r="I34" s="272">
        <v>250000000</v>
      </c>
      <c r="J34" s="272">
        <v>-250000000</v>
      </c>
      <c r="K34" s="272">
        <v>0</v>
      </c>
      <c r="L34" s="272" t="s">
        <v>493</v>
      </c>
      <c r="M34" s="458">
        <v>1.8E-3</v>
      </c>
      <c r="N34" s="459" t="s">
        <v>514</v>
      </c>
      <c r="O34" s="456" t="s">
        <v>514</v>
      </c>
      <c r="P34" s="456" t="s">
        <v>514</v>
      </c>
      <c r="Q34" s="460">
        <v>0</v>
      </c>
      <c r="R34" s="292" t="s">
        <v>214</v>
      </c>
      <c r="S34" s="292">
        <v>41382</v>
      </c>
      <c r="T34" s="292" t="s">
        <v>336</v>
      </c>
    </row>
    <row r="35" spans="1:21" s="252" customFormat="1">
      <c r="B35" s="133" t="s">
        <v>324</v>
      </c>
      <c r="C35" s="133" t="s">
        <v>337</v>
      </c>
      <c r="D35" s="133" t="s">
        <v>474</v>
      </c>
      <c r="E35" s="133" t="s">
        <v>109</v>
      </c>
      <c r="F35" s="247" t="s">
        <v>109</v>
      </c>
      <c r="G35" s="133" t="s">
        <v>333</v>
      </c>
      <c r="H35" s="293">
        <v>1.604999949</v>
      </c>
      <c r="I35" s="272">
        <v>150000000</v>
      </c>
      <c r="J35" s="272">
        <v>-150000000</v>
      </c>
      <c r="K35" s="272">
        <v>0</v>
      </c>
      <c r="L35" s="272" t="s">
        <v>335</v>
      </c>
      <c r="M35" s="458">
        <v>2.0500000000000001E-2</v>
      </c>
      <c r="N35" s="459" t="s">
        <v>514</v>
      </c>
      <c r="O35" s="456" t="s">
        <v>514</v>
      </c>
      <c r="P35" s="456" t="s">
        <v>514</v>
      </c>
      <c r="Q35" s="460">
        <v>0</v>
      </c>
      <c r="R35" s="292">
        <v>42278</v>
      </c>
      <c r="S35" s="292">
        <v>56540</v>
      </c>
      <c r="T35" s="292" t="s">
        <v>336</v>
      </c>
    </row>
    <row r="36" spans="1:21">
      <c r="B36" s="133" t="s">
        <v>325</v>
      </c>
      <c r="C36" s="133" t="s">
        <v>338</v>
      </c>
      <c r="D36" s="133" t="s">
        <v>481</v>
      </c>
      <c r="E36" s="133" t="s">
        <v>109</v>
      </c>
      <c r="F36" s="247" t="s">
        <v>109</v>
      </c>
      <c r="G36" s="133" t="s">
        <v>110</v>
      </c>
      <c r="H36" s="293">
        <v>1.5960000000000001</v>
      </c>
      <c r="I36" s="272">
        <v>750000000</v>
      </c>
      <c r="J36" s="272">
        <v>-750000000</v>
      </c>
      <c r="K36" s="272">
        <v>0</v>
      </c>
      <c r="L36" s="272" t="s">
        <v>494</v>
      </c>
      <c r="M36" s="458">
        <v>1.4E-2</v>
      </c>
      <c r="N36" s="459" t="s">
        <v>514</v>
      </c>
      <c r="O36" s="456" t="s">
        <v>514</v>
      </c>
      <c r="P36" s="456" t="s">
        <v>514</v>
      </c>
      <c r="Q36" s="460">
        <v>0</v>
      </c>
      <c r="R36" s="292">
        <v>42278</v>
      </c>
      <c r="S36" s="292">
        <v>56540</v>
      </c>
      <c r="T36" s="292" t="s">
        <v>336</v>
      </c>
    </row>
    <row r="37" spans="1:21">
      <c r="B37" s="133" t="s">
        <v>326</v>
      </c>
      <c r="C37" s="133" t="s">
        <v>339</v>
      </c>
      <c r="D37" s="133" t="s">
        <v>482</v>
      </c>
      <c r="E37" s="133" t="s">
        <v>109</v>
      </c>
      <c r="F37" s="247" t="s">
        <v>109</v>
      </c>
      <c r="G37" s="133" t="s">
        <v>115</v>
      </c>
      <c r="H37" s="133"/>
      <c r="I37" s="272">
        <v>300000000</v>
      </c>
      <c r="J37" s="272">
        <v>-300000000</v>
      </c>
      <c r="K37" s="272">
        <v>0</v>
      </c>
      <c r="L37" s="272" t="s">
        <v>116</v>
      </c>
      <c r="M37" s="458">
        <v>1.4500000000000001E-2</v>
      </c>
      <c r="N37" s="459" t="s">
        <v>514</v>
      </c>
      <c r="O37" s="456" t="s">
        <v>514</v>
      </c>
      <c r="P37" s="456" t="s">
        <v>514</v>
      </c>
      <c r="Q37" s="460">
        <v>0</v>
      </c>
      <c r="R37" s="292">
        <v>42278</v>
      </c>
      <c r="S37" s="292">
        <v>56540</v>
      </c>
      <c r="T37" s="292" t="s">
        <v>336</v>
      </c>
    </row>
    <row r="38" spans="1:21">
      <c r="B38" s="133" t="s">
        <v>327</v>
      </c>
      <c r="C38" s="133" t="s">
        <v>340</v>
      </c>
      <c r="D38" s="133" t="s">
        <v>483</v>
      </c>
      <c r="E38" s="133" t="s">
        <v>109</v>
      </c>
      <c r="F38" s="247" t="s">
        <v>109</v>
      </c>
      <c r="G38" s="133" t="s">
        <v>113</v>
      </c>
      <c r="H38" s="293">
        <v>1.2515644555694618</v>
      </c>
      <c r="I38" s="272">
        <v>200000000</v>
      </c>
      <c r="J38" s="272">
        <v>-200000000</v>
      </c>
      <c r="K38" s="272">
        <v>0</v>
      </c>
      <c r="L38" s="272" t="s">
        <v>492</v>
      </c>
      <c r="M38" s="458">
        <v>1.0999999999999999E-2</v>
      </c>
      <c r="N38" s="459" t="s">
        <v>514</v>
      </c>
      <c r="O38" s="456" t="s">
        <v>514</v>
      </c>
      <c r="P38" s="456" t="s">
        <v>514</v>
      </c>
      <c r="Q38" s="460">
        <v>0</v>
      </c>
      <c r="R38" s="292">
        <v>42278</v>
      </c>
      <c r="S38" s="292">
        <v>56540</v>
      </c>
      <c r="T38" s="292" t="s">
        <v>336</v>
      </c>
    </row>
    <row r="39" spans="1:21">
      <c r="B39" s="133" t="s">
        <v>328</v>
      </c>
      <c r="C39" s="133" t="s">
        <v>341</v>
      </c>
      <c r="D39" s="133" t="s">
        <v>484</v>
      </c>
      <c r="E39" s="133" t="s">
        <v>109</v>
      </c>
      <c r="F39" s="247" t="s">
        <v>109</v>
      </c>
      <c r="G39" s="133" t="s">
        <v>334</v>
      </c>
      <c r="H39" s="293">
        <v>128.05000000000001</v>
      </c>
      <c r="I39" s="272">
        <v>16000000000</v>
      </c>
      <c r="J39" s="272">
        <v>-16000000000</v>
      </c>
      <c r="K39" s="272">
        <v>0</v>
      </c>
      <c r="L39" s="272" t="s">
        <v>495</v>
      </c>
      <c r="M39" s="458">
        <v>7.0000000000000001E-3</v>
      </c>
      <c r="N39" s="459" t="s">
        <v>514</v>
      </c>
      <c r="O39" s="456" t="s">
        <v>514</v>
      </c>
      <c r="P39" s="456" t="s">
        <v>514</v>
      </c>
      <c r="Q39" s="460">
        <v>0</v>
      </c>
      <c r="R39" s="292">
        <v>42278</v>
      </c>
      <c r="S39" s="292">
        <v>56540</v>
      </c>
      <c r="T39" s="292" t="s">
        <v>336</v>
      </c>
    </row>
    <row r="40" spans="1:21">
      <c r="B40" s="133" t="s">
        <v>329</v>
      </c>
      <c r="C40" s="133" t="s">
        <v>342</v>
      </c>
      <c r="D40" s="133" t="s">
        <v>485</v>
      </c>
      <c r="E40" s="133" t="s">
        <v>109</v>
      </c>
      <c r="F40" s="247" t="s">
        <v>109</v>
      </c>
      <c r="G40" s="133" t="s">
        <v>110</v>
      </c>
      <c r="H40" s="293">
        <v>1.5916999999999999</v>
      </c>
      <c r="I40" s="272">
        <v>700000000</v>
      </c>
      <c r="J40" s="272">
        <v>-106366408.90000001</v>
      </c>
      <c r="K40" s="272">
        <v>593633591.10000002</v>
      </c>
      <c r="L40" s="272" t="s">
        <v>494</v>
      </c>
      <c r="M40" s="458">
        <v>1.4999999999999999E-2</v>
      </c>
      <c r="N40" s="459">
        <v>2.3816699999999996E-2</v>
      </c>
      <c r="O40" s="456" t="s">
        <v>581</v>
      </c>
      <c r="P40" s="456">
        <v>42753</v>
      </c>
      <c r="Q40" s="272">
        <v>3613144.92</v>
      </c>
      <c r="R40" s="292">
        <v>42917</v>
      </c>
      <c r="S40" s="292">
        <v>56540</v>
      </c>
      <c r="T40" s="292" t="s">
        <v>336</v>
      </c>
    </row>
    <row r="41" spans="1:21">
      <c r="B41" s="133" t="s">
        <v>330</v>
      </c>
      <c r="C41" s="133" t="s">
        <v>343</v>
      </c>
      <c r="D41" s="133" t="s">
        <v>486</v>
      </c>
      <c r="E41" s="133" t="s">
        <v>109</v>
      </c>
      <c r="F41" s="247" t="s">
        <v>109</v>
      </c>
      <c r="G41" s="133" t="s">
        <v>115</v>
      </c>
      <c r="H41" s="133"/>
      <c r="I41" s="272">
        <v>300000000</v>
      </c>
      <c r="J41" s="272">
        <v>-45585604</v>
      </c>
      <c r="K41" s="272">
        <v>254414396</v>
      </c>
      <c r="L41" s="272" t="s">
        <v>116</v>
      </c>
      <c r="M41" s="458">
        <v>1.55E-2</v>
      </c>
      <c r="N41" s="459">
        <v>1.9521299999999998E-2</v>
      </c>
      <c r="O41" s="456" t="s">
        <v>581</v>
      </c>
      <c r="P41" s="456">
        <v>42753</v>
      </c>
      <c r="Q41" s="272">
        <v>1249041.78</v>
      </c>
      <c r="R41" s="292">
        <v>42917</v>
      </c>
      <c r="S41" s="292">
        <v>56540</v>
      </c>
      <c r="T41" s="292" t="s">
        <v>336</v>
      </c>
    </row>
    <row r="42" spans="1:21">
      <c r="B42" s="133" t="s">
        <v>331</v>
      </c>
      <c r="C42" s="133" t="s">
        <v>344</v>
      </c>
      <c r="D42" s="133" t="s">
        <v>487</v>
      </c>
      <c r="E42" s="133" t="s">
        <v>117</v>
      </c>
      <c r="F42" s="133" t="s">
        <v>117</v>
      </c>
      <c r="G42" s="133" t="s">
        <v>110</v>
      </c>
      <c r="H42" s="293">
        <v>1.5934999999999999</v>
      </c>
      <c r="I42" s="272">
        <v>50000000</v>
      </c>
      <c r="J42" s="272">
        <v>-50000000</v>
      </c>
      <c r="K42" s="272">
        <v>0</v>
      </c>
      <c r="L42" s="272" t="s">
        <v>494</v>
      </c>
      <c r="M42" s="458">
        <v>1.95E-2</v>
      </c>
      <c r="N42" s="459" t="s">
        <v>514</v>
      </c>
      <c r="O42" s="456" t="s">
        <v>514</v>
      </c>
      <c r="P42" s="456" t="s">
        <v>514</v>
      </c>
      <c r="Q42" s="460">
        <v>0</v>
      </c>
      <c r="R42" s="292">
        <v>42278</v>
      </c>
      <c r="S42" s="292">
        <v>56540</v>
      </c>
      <c r="T42" s="292" t="s">
        <v>336</v>
      </c>
    </row>
    <row r="43" spans="1:21">
      <c r="B43" s="133" t="s">
        <v>332</v>
      </c>
      <c r="C43" s="133" t="s">
        <v>345</v>
      </c>
      <c r="D43" s="133" t="s">
        <v>488</v>
      </c>
      <c r="E43" s="133" t="s">
        <v>117</v>
      </c>
      <c r="F43" s="133" t="s">
        <v>117</v>
      </c>
      <c r="G43" s="133" t="s">
        <v>115</v>
      </c>
      <c r="H43" s="133"/>
      <c r="I43" s="272">
        <v>200000000</v>
      </c>
      <c r="J43" s="272">
        <v>-200000000</v>
      </c>
      <c r="K43" s="272">
        <v>0</v>
      </c>
      <c r="L43" s="272" t="s">
        <v>116</v>
      </c>
      <c r="M43" s="458">
        <v>2.1000000000000001E-2</v>
      </c>
      <c r="N43" s="459" t="s">
        <v>514</v>
      </c>
      <c r="O43" s="456" t="s">
        <v>514</v>
      </c>
      <c r="P43" s="456" t="s">
        <v>514</v>
      </c>
      <c r="Q43" s="460">
        <v>0</v>
      </c>
      <c r="R43" s="292">
        <v>42278</v>
      </c>
      <c r="S43" s="292">
        <v>56540</v>
      </c>
      <c r="T43" s="292" t="s">
        <v>336</v>
      </c>
    </row>
    <row r="44" spans="1:21">
      <c r="B44" s="133" t="s">
        <v>209</v>
      </c>
      <c r="C44" s="133" t="s">
        <v>346</v>
      </c>
      <c r="D44" s="133" t="s">
        <v>474</v>
      </c>
      <c r="E44" s="133" t="s">
        <v>214</v>
      </c>
      <c r="F44" s="247" t="s">
        <v>214</v>
      </c>
      <c r="G44" s="133" t="s">
        <v>115</v>
      </c>
      <c r="H44" s="133"/>
      <c r="I44" s="272">
        <v>285000000</v>
      </c>
      <c r="J44" s="272">
        <v>-180668852</v>
      </c>
      <c r="K44" s="272">
        <v>104331148</v>
      </c>
      <c r="L44" s="272" t="s">
        <v>116</v>
      </c>
      <c r="M44" s="458">
        <v>7.0000000000000001E-3</v>
      </c>
      <c r="N44" s="459">
        <v>1.1021299999999998E-2</v>
      </c>
      <c r="O44" s="456" t="s">
        <v>581</v>
      </c>
      <c r="P44" s="456">
        <v>42753</v>
      </c>
      <c r="Q44" s="272">
        <v>289183.40000000002</v>
      </c>
      <c r="R44" s="292" t="s">
        <v>214</v>
      </c>
      <c r="S44" s="292">
        <v>56540</v>
      </c>
      <c r="T44" s="292" t="s">
        <v>273</v>
      </c>
    </row>
    <row r="45" spans="1:21" ht="12.75" thickBot="1">
      <c r="B45" s="134"/>
      <c r="C45" s="134"/>
      <c r="D45" s="134"/>
      <c r="E45" s="134"/>
      <c r="F45" s="248"/>
      <c r="G45" s="134"/>
      <c r="H45" s="276"/>
      <c r="I45" s="462"/>
      <c r="J45" s="462"/>
      <c r="K45" s="462"/>
      <c r="L45" s="462"/>
      <c r="M45" s="463"/>
      <c r="N45" s="464"/>
      <c r="O45" s="464"/>
      <c r="P45" s="464"/>
      <c r="Q45" s="464"/>
      <c r="R45" s="298"/>
      <c r="S45" s="298"/>
      <c r="T45" s="298"/>
    </row>
    <row r="46" spans="1:21">
      <c r="I46" s="251"/>
      <c r="J46" s="251"/>
      <c r="K46" s="251"/>
    </row>
    <row r="47" spans="1:21">
      <c r="B47" s="62"/>
      <c r="Q47" s="250"/>
      <c r="U47" s="286"/>
    </row>
    <row r="48" spans="1:21" customFormat="1" ht="12.75">
      <c r="A48" s="349"/>
      <c r="B48" s="355" t="s">
        <v>407</v>
      </c>
      <c r="C48" s="356">
        <v>41806</v>
      </c>
      <c r="D48" s="355"/>
      <c r="E48" s="355"/>
      <c r="F48" s="355" t="s">
        <v>516</v>
      </c>
      <c r="G48" s="349"/>
      <c r="H48" s="349"/>
      <c r="I48" s="349"/>
      <c r="J48" s="349"/>
      <c r="K48" s="349"/>
      <c r="L48" s="349"/>
      <c r="M48" s="349"/>
      <c r="N48" s="349"/>
      <c r="O48" s="349"/>
      <c r="P48" s="349"/>
      <c r="Q48" s="349"/>
      <c r="R48" s="349"/>
      <c r="S48" s="349"/>
      <c r="T48" s="349"/>
      <c r="U48" s="507"/>
    </row>
    <row r="49" spans="1:23" customFormat="1" ht="13.5" thickBot="1">
      <c r="A49" s="349"/>
      <c r="B49" s="349"/>
      <c r="C49" s="349"/>
      <c r="D49" s="349"/>
      <c r="E49" s="349"/>
      <c r="F49" s="349"/>
      <c r="G49" s="349"/>
      <c r="H49" s="349"/>
      <c r="I49" s="349"/>
      <c r="J49" s="349"/>
      <c r="K49" s="349"/>
      <c r="L49" s="349"/>
      <c r="M49" s="349"/>
      <c r="N49" s="349"/>
      <c r="O49" s="349"/>
      <c r="P49" s="349"/>
      <c r="Q49" s="349"/>
      <c r="R49" s="349"/>
      <c r="S49" s="349"/>
      <c r="T49" s="349"/>
      <c r="U49" s="507"/>
    </row>
    <row r="50" spans="1:23" s="526" customFormat="1" ht="41.25" customHeight="1" thickBot="1">
      <c r="A50" s="523"/>
      <c r="B50" s="524" t="s">
        <v>517</v>
      </c>
      <c r="C50" s="524" t="s">
        <v>489</v>
      </c>
      <c r="D50" s="524" t="s">
        <v>473</v>
      </c>
      <c r="E50" s="524" t="s">
        <v>118</v>
      </c>
      <c r="F50" s="521" t="s">
        <v>294</v>
      </c>
      <c r="G50" s="524" t="s">
        <v>119</v>
      </c>
      <c r="H50" s="524" t="s">
        <v>219</v>
      </c>
      <c r="I50" s="524" t="s">
        <v>120</v>
      </c>
      <c r="J50" s="524" t="s">
        <v>121</v>
      </c>
      <c r="K50" s="524" t="s">
        <v>122</v>
      </c>
      <c r="L50" s="524" t="s">
        <v>123</v>
      </c>
      <c r="M50" s="524" t="s">
        <v>124</v>
      </c>
      <c r="N50" s="524" t="s">
        <v>125</v>
      </c>
      <c r="O50" s="524" t="s">
        <v>217</v>
      </c>
      <c r="P50" s="524" t="s">
        <v>126</v>
      </c>
      <c r="Q50" s="524" t="s">
        <v>127</v>
      </c>
      <c r="R50" s="524" t="s">
        <v>128</v>
      </c>
      <c r="S50" s="524" t="s">
        <v>129</v>
      </c>
      <c r="T50" s="524" t="s">
        <v>274</v>
      </c>
      <c r="U50" s="525"/>
    </row>
    <row r="51" spans="1:23" customFormat="1" ht="12.75">
      <c r="A51" s="349"/>
      <c r="B51" s="357"/>
      <c r="C51" s="357"/>
      <c r="D51" s="357"/>
      <c r="E51" s="357"/>
      <c r="F51" s="246"/>
      <c r="G51" s="357"/>
      <c r="H51" s="358"/>
      <c r="I51" s="357"/>
      <c r="J51" s="357"/>
      <c r="K51" s="357"/>
      <c r="L51" s="357"/>
      <c r="M51" s="357"/>
      <c r="N51" s="357"/>
      <c r="O51" s="357"/>
      <c r="P51" s="357"/>
      <c r="Q51" s="357"/>
      <c r="R51" s="357"/>
      <c r="S51" s="357"/>
      <c r="T51" s="357"/>
      <c r="U51" s="370"/>
    </row>
    <row r="52" spans="1:23" s="349" customFormat="1">
      <c r="B52" s="359" t="s">
        <v>108</v>
      </c>
      <c r="C52" s="359" t="s">
        <v>518</v>
      </c>
      <c r="D52" s="359" t="s">
        <v>519</v>
      </c>
      <c r="E52" s="359" t="s">
        <v>287</v>
      </c>
      <c r="F52" s="247" t="s">
        <v>287</v>
      </c>
      <c r="G52" s="359" t="s">
        <v>110</v>
      </c>
      <c r="H52" s="360">
        <v>1.6759999999999999</v>
      </c>
      <c r="I52" s="465">
        <v>850000000</v>
      </c>
      <c r="J52" s="466">
        <v>-850000000</v>
      </c>
      <c r="K52" s="467" t="s">
        <v>514</v>
      </c>
      <c r="L52" s="466" t="s">
        <v>493</v>
      </c>
      <c r="M52" s="455">
        <v>1.1999999999999999E-3</v>
      </c>
      <c r="N52" s="455" t="s">
        <v>514</v>
      </c>
      <c r="O52" s="468" t="s">
        <v>514</v>
      </c>
      <c r="P52" s="468" t="s">
        <v>514</v>
      </c>
      <c r="Q52" s="467" t="s">
        <v>514</v>
      </c>
      <c r="R52" s="361" t="s">
        <v>214</v>
      </c>
      <c r="S52" s="362" t="s">
        <v>520</v>
      </c>
      <c r="T52" s="359" t="s">
        <v>336</v>
      </c>
      <c r="U52" s="370"/>
    </row>
    <row r="53" spans="1:23" s="349" customFormat="1">
      <c r="B53" s="359" t="s">
        <v>111</v>
      </c>
      <c r="C53" s="359" t="s">
        <v>521</v>
      </c>
      <c r="D53" s="359" t="s">
        <v>522</v>
      </c>
      <c r="E53" s="359" t="s">
        <v>109</v>
      </c>
      <c r="F53" s="247" t="s">
        <v>109</v>
      </c>
      <c r="G53" s="359" t="s">
        <v>115</v>
      </c>
      <c r="H53" s="360"/>
      <c r="I53" s="469">
        <v>500000000</v>
      </c>
      <c r="J53" s="467">
        <v>-59779099.920000002</v>
      </c>
      <c r="K53" s="470">
        <v>440220900.07999998</v>
      </c>
      <c r="L53" s="466" t="s">
        <v>116</v>
      </c>
      <c r="M53" s="455">
        <v>4.0000000000000001E-3</v>
      </c>
      <c r="N53" s="455">
        <v>8.0213000000000003E-3</v>
      </c>
      <c r="O53" s="456" t="s">
        <v>581</v>
      </c>
      <c r="P53" s="456">
        <v>42753</v>
      </c>
      <c r="Q53" s="467">
        <v>890041.75</v>
      </c>
      <c r="R53" s="363">
        <v>42917</v>
      </c>
      <c r="S53" s="363">
        <v>56540</v>
      </c>
      <c r="T53" s="363" t="s">
        <v>336</v>
      </c>
      <c r="U53" s="376"/>
    </row>
    <row r="54" spans="1:23" customFormat="1" ht="13.5" thickBot="1">
      <c r="A54" s="349"/>
      <c r="B54" s="364"/>
      <c r="C54" s="364"/>
      <c r="D54" s="364"/>
      <c r="E54" s="364"/>
      <c r="F54" s="248"/>
      <c r="G54" s="364"/>
      <c r="H54" s="365"/>
      <c r="I54" s="366"/>
      <c r="J54" s="366"/>
      <c r="K54" s="366"/>
      <c r="L54" s="366"/>
      <c r="M54" s="296"/>
      <c r="N54" s="342"/>
      <c r="O54" s="367"/>
      <c r="P54" s="367"/>
      <c r="Q54" s="368"/>
      <c r="R54" s="369"/>
      <c r="S54" s="369"/>
      <c r="T54" s="369"/>
      <c r="U54" s="376"/>
    </row>
    <row r="55" spans="1:23" customFormat="1" ht="12.75">
      <c r="A55" s="349"/>
      <c r="B55" s="370"/>
      <c r="C55" s="370"/>
      <c r="D55" s="370"/>
      <c r="E55" s="370"/>
      <c r="F55" s="343"/>
      <c r="G55" s="370"/>
      <c r="H55" s="371"/>
      <c r="I55" s="372"/>
      <c r="J55" s="372"/>
      <c r="K55" s="373"/>
      <c r="L55" s="372"/>
      <c r="M55" s="344"/>
      <c r="N55" s="344"/>
      <c r="O55" s="374"/>
      <c r="P55" s="374"/>
      <c r="Q55" s="375"/>
      <c r="R55" s="376"/>
      <c r="S55" s="376"/>
      <c r="T55" s="376"/>
      <c r="U55" s="507"/>
    </row>
    <row r="56" spans="1:23" customFormat="1" ht="12.75">
      <c r="A56" s="349"/>
      <c r="B56" s="349"/>
      <c r="C56" s="349"/>
      <c r="D56" s="349"/>
      <c r="E56" s="349"/>
      <c r="F56" s="349"/>
      <c r="G56" s="349"/>
      <c r="H56" s="349"/>
      <c r="I56" s="349"/>
      <c r="J56" s="349"/>
      <c r="K56" s="349"/>
      <c r="L56" s="349"/>
      <c r="M56" s="349"/>
      <c r="N56" s="349"/>
      <c r="O56" s="349"/>
      <c r="P56" s="349"/>
      <c r="Q56" s="349"/>
      <c r="R56" s="349"/>
      <c r="S56" s="349"/>
      <c r="T56" s="349"/>
      <c r="U56" s="507"/>
    </row>
    <row r="57" spans="1:23" customFormat="1" ht="12.75">
      <c r="A57" s="349"/>
      <c r="B57" s="355" t="s">
        <v>407</v>
      </c>
      <c r="C57" s="356">
        <v>42087</v>
      </c>
      <c r="D57" s="355"/>
      <c r="E57" s="355"/>
      <c r="F57" s="377" t="s">
        <v>523</v>
      </c>
      <c r="G57" s="349"/>
      <c r="H57" s="349"/>
      <c r="I57" s="349"/>
      <c r="J57" s="349"/>
      <c r="K57" s="349"/>
      <c r="L57" s="349"/>
      <c r="M57" s="349"/>
      <c r="N57" s="349"/>
      <c r="O57" s="349"/>
      <c r="P57" s="349"/>
      <c r="Q57" s="349"/>
      <c r="R57" s="349"/>
      <c r="S57" s="349"/>
      <c r="T57" s="349"/>
      <c r="U57" s="507"/>
    </row>
    <row r="58" spans="1:23" customFormat="1" ht="13.5" thickBot="1">
      <c r="A58" s="349"/>
      <c r="B58" s="349"/>
      <c r="C58" s="349"/>
      <c r="D58" s="349"/>
      <c r="E58" s="349"/>
      <c r="F58" s="349"/>
      <c r="G58" s="349"/>
      <c r="H58" s="349"/>
      <c r="I58" s="349"/>
      <c r="J58" s="349"/>
      <c r="K58" s="349"/>
      <c r="L58" s="349"/>
      <c r="M58" s="349"/>
      <c r="N58" s="349"/>
      <c r="O58" s="349"/>
      <c r="P58" s="349"/>
      <c r="Q58" s="349"/>
      <c r="R58" s="349"/>
      <c r="S58" s="349"/>
      <c r="T58" s="349"/>
      <c r="U58" s="507"/>
    </row>
    <row r="59" spans="1:23" s="526" customFormat="1" ht="41.25" customHeight="1" thickBot="1">
      <c r="A59" s="523"/>
      <c r="B59" s="524" t="s">
        <v>524</v>
      </c>
      <c r="C59" s="524" t="s">
        <v>489</v>
      </c>
      <c r="D59" s="524" t="s">
        <v>473</v>
      </c>
      <c r="E59" s="524" t="s">
        <v>118</v>
      </c>
      <c r="F59" s="521" t="s">
        <v>294</v>
      </c>
      <c r="G59" s="524" t="s">
        <v>119</v>
      </c>
      <c r="H59" s="524" t="s">
        <v>219</v>
      </c>
      <c r="I59" s="524" t="s">
        <v>120</v>
      </c>
      <c r="J59" s="524" t="s">
        <v>121</v>
      </c>
      <c r="K59" s="524" t="s">
        <v>122</v>
      </c>
      <c r="L59" s="524" t="s">
        <v>123</v>
      </c>
      <c r="M59" s="524" t="s">
        <v>124</v>
      </c>
      <c r="N59" s="524" t="s">
        <v>125</v>
      </c>
      <c r="O59" s="524" t="s">
        <v>217</v>
      </c>
      <c r="P59" s="524" t="s">
        <v>126</v>
      </c>
      <c r="Q59" s="524" t="s">
        <v>127</v>
      </c>
      <c r="R59" s="524" t="s">
        <v>128</v>
      </c>
      <c r="S59" s="524" t="s">
        <v>129</v>
      </c>
      <c r="T59" s="524" t="s">
        <v>274</v>
      </c>
      <c r="U59" s="525"/>
    </row>
    <row r="60" spans="1:23" customFormat="1" ht="12.75">
      <c r="A60" s="349"/>
      <c r="B60" s="357"/>
      <c r="C60" s="357"/>
      <c r="D60" s="357"/>
      <c r="E60" s="357"/>
      <c r="F60" s="246"/>
      <c r="G60" s="357"/>
      <c r="H60" s="358"/>
      <c r="I60" s="357"/>
      <c r="J60" s="357"/>
      <c r="K60" s="357"/>
      <c r="L60" s="357"/>
      <c r="M60" s="357"/>
      <c r="N60" s="357"/>
      <c r="O60" s="357"/>
      <c r="P60" s="357"/>
      <c r="Q60" s="357"/>
      <c r="R60" s="357"/>
      <c r="S60" s="357"/>
      <c r="T60" s="357"/>
      <c r="U60" s="370"/>
    </row>
    <row r="61" spans="1:23" customFormat="1" ht="12.75">
      <c r="A61" s="349"/>
      <c r="B61" s="359" t="s">
        <v>108</v>
      </c>
      <c r="C61" s="359" t="s">
        <v>525</v>
      </c>
      <c r="D61" s="359" t="s">
        <v>526</v>
      </c>
      <c r="E61" s="359" t="s">
        <v>287</v>
      </c>
      <c r="F61" s="359" t="s">
        <v>287</v>
      </c>
      <c r="G61" s="359" t="s">
        <v>110</v>
      </c>
      <c r="H61" s="360">
        <v>1.4744999999999999</v>
      </c>
      <c r="I61" s="465">
        <v>500000000</v>
      </c>
      <c r="J61" s="467">
        <v>-500000000</v>
      </c>
      <c r="K61" s="467">
        <v>0</v>
      </c>
      <c r="L61" s="466" t="s">
        <v>493</v>
      </c>
      <c r="M61" s="459">
        <v>1.8E-3</v>
      </c>
      <c r="N61" s="455" t="s">
        <v>514</v>
      </c>
      <c r="O61" s="468" t="s">
        <v>514</v>
      </c>
      <c r="P61" s="468" t="s">
        <v>514</v>
      </c>
      <c r="Q61" s="467" t="s">
        <v>514</v>
      </c>
      <c r="R61" s="363" t="s">
        <v>214</v>
      </c>
      <c r="S61" s="362" t="s">
        <v>527</v>
      </c>
      <c r="T61" s="363" t="s">
        <v>336</v>
      </c>
      <c r="U61" s="376"/>
      <c r="W61" s="376"/>
    </row>
    <row r="62" spans="1:23" customFormat="1" ht="12.75">
      <c r="A62" s="349"/>
      <c r="B62" s="359" t="s">
        <v>111</v>
      </c>
      <c r="C62" s="359" t="s">
        <v>528</v>
      </c>
      <c r="D62" s="359" t="s">
        <v>529</v>
      </c>
      <c r="E62" s="359" t="s">
        <v>109</v>
      </c>
      <c r="F62" s="359" t="s">
        <v>109</v>
      </c>
      <c r="G62" s="359" t="s">
        <v>110</v>
      </c>
      <c r="H62" s="360">
        <v>1.4744999999999999</v>
      </c>
      <c r="I62" s="469">
        <v>300000000</v>
      </c>
      <c r="J62" s="467">
        <v>-87698011.719999999</v>
      </c>
      <c r="K62" s="469">
        <v>212301988.28</v>
      </c>
      <c r="L62" s="466" t="s">
        <v>494</v>
      </c>
      <c r="M62" s="459">
        <v>3.0000000000000001E-3</v>
      </c>
      <c r="N62" s="459">
        <v>1.1816699999999999E-2</v>
      </c>
      <c r="O62" s="456" t="s">
        <v>581</v>
      </c>
      <c r="P62" s="456">
        <v>42753</v>
      </c>
      <c r="Q62" s="471">
        <v>641114.5</v>
      </c>
      <c r="R62" s="363">
        <v>42917</v>
      </c>
      <c r="S62" s="363">
        <v>56540</v>
      </c>
      <c r="T62" s="363" t="s">
        <v>336</v>
      </c>
      <c r="U62" s="376"/>
    </row>
    <row r="63" spans="1:23" customFormat="1" ht="12.75">
      <c r="A63" s="349"/>
      <c r="B63" s="359" t="s">
        <v>112</v>
      </c>
      <c r="C63" s="359" t="s">
        <v>530</v>
      </c>
      <c r="D63" s="359" t="s">
        <v>531</v>
      </c>
      <c r="E63" s="359" t="s">
        <v>109</v>
      </c>
      <c r="F63" s="359" t="s">
        <v>109</v>
      </c>
      <c r="G63" s="359" t="s">
        <v>115</v>
      </c>
      <c r="H63" s="360"/>
      <c r="I63" s="469">
        <v>500000000</v>
      </c>
      <c r="J63" s="467" t="s">
        <v>514</v>
      </c>
      <c r="K63" s="469">
        <v>500000000</v>
      </c>
      <c r="L63" s="466" t="s">
        <v>116</v>
      </c>
      <c r="M63" s="459">
        <v>3.2000000000000002E-3</v>
      </c>
      <c r="N63" s="459">
        <v>7.2212999999999991E-3</v>
      </c>
      <c r="O63" s="456" t="s">
        <v>581</v>
      </c>
      <c r="P63" s="456">
        <v>42753</v>
      </c>
      <c r="Q63" s="471">
        <v>908054.56</v>
      </c>
      <c r="R63" s="363">
        <v>43191</v>
      </c>
      <c r="S63" s="363">
        <v>56540</v>
      </c>
      <c r="T63" s="363" t="s">
        <v>336</v>
      </c>
      <c r="U63" s="376"/>
    </row>
    <row r="64" spans="1:23" customFormat="1" ht="13.5" thickBot="1">
      <c r="A64" s="349"/>
      <c r="B64" s="364"/>
      <c r="C64" s="364"/>
      <c r="D64" s="364"/>
      <c r="E64" s="364"/>
      <c r="F64" s="248"/>
      <c r="G64" s="364"/>
      <c r="H64" s="365"/>
      <c r="I64" s="366"/>
      <c r="J64" s="378"/>
      <c r="K64" s="366"/>
      <c r="L64" s="366"/>
      <c r="M64" s="296"/>
      <c r="N64" s="342"/>
      <c r="O64" s="367"/>
      <c r="P64" s="367"/>
      <c r="Q64" s="368"/>
      <c r="R64" s="369"/>
      <c r="S64" s="369"/>
      <c r="T64" s="369"/>
      <c r="U64" s="376"/>
    </row>
    <row r="65" spans="1:21" customFormat="1" ht="12.75">
      <c r="A65" s="349"/>
      <c r="B65" s="349"/>
      <c r="C65" s="349"/>
      <c r="D65" s="349"/>
      <c r="E65" s="349"/>
      <c r="F65" s="349"/>
      <c r="G65" s="349"/>
      <c r="H65" s="349"/>
      <c r="I65" s="349"/>
      <c r="J65" s="349"/>
      <c r="K65" s="349"/>
      <c r="L65" s="349"/>
      <c r="M65" s="349"/>
      <c r="N65" s="349"/>
      <c r="O65" s="349"/>
      <c r="P65" s="349"/>
      <c r="Q65" s="349"/>
      <c r="R65" s="349"/>
      <c r="S65" s="349"/>
      <c r="T65" s="349"/>
      <c r="U65" s="507"/>
    </row>
    <row r="66" spans="1:21" s="516" customFormat="1" ht="12.75">
      <c r="A66" s="409"/>
      <c r="B66" s="409" t="s">
        <v>585</v>
      </c>
      <c r="C66" s="409"/>
      <c r="D66" s="409"/>
      <c r="E66" s="409"/>
      <c r="F66" s="409"/>
      <c r="G66" s="409"/>
      <c r="H66" s="409"/>
      <c r="I66" s="409"/>
      <c r="J66" s="409"/>
      <c r="K66" s="409"/>
      <c r="L66" s="409"/>
      <c r="M66" s="409"/>
      <c r="N66" s="409"/>
      <c r="O66" s="515"/>
      <c r="P66" s="409"/>
      <c r="Q66" s="409"/>
      <c r="R66" s="409"/>
      <c r="S66" s="409"/>
      <c r="T66" s="409"/>
      <c r="U66" s="409"/>
    </row>
    <row r="67" spans="1:21" s="516" customFormat="1" ht="12.75">
      <c r="A67" s="409"/>
      <c r="B67" s="409" t="s">
        <v>583</v>
      </c>
      <c r="C67" s="409"/>
      <c r="D67" s="409"/>
      <c r="E67" s="409"/>
      <c r="F67" s="409"/>
      <c r="G67" s="409"/>
      <c r="H67" s="409"/>
      <c r="I67" s="409"/>
      <c r="J67" s="409"/>
      <c r="K67" s="409"/>
      <c r="L67" s="409"/>
      <c r="M67" s="409"/>
      <c r="N67" s="409"/>
      <c r="O67" s="515"/>
      <c r="P67" s="409"/>
      <c r="Q67" s="409"/>
      <c r="R67" s="409"/>
      <c r="S67" s="409"/>
      <c r="T67" s="409"/>
      <c r="U67" s="409"/>
    </row>
    <row r="68" spans="1:21" s="286" customFormat="1">
      <c r="I68" s="517"/>
      <c r="J68" s="517"/>
      <c r="K68" s="517"/>
    </row>
    <row r="69" spans="1:21" s="286" customFormat="1">
      <c r="B69" s="62"/>
      <c r="Q69" s="518"/>
    </row>
  </sheetData>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48"/>
  <sheetViews>
    <sheetView showGridLines="0" showRuler="0" view="pageLayout" zoomScale="80" zoomScaleNormal="100" zoomScaleSheetLayoutView="80" zoomScalePageLayoutView="80" workbookViewId="0">
      <selection activeCell="D40" sqref="D40"/>
    </sheetView>
  </sheetViews>
  <sheetFormatPr defaultColWidth="5" defaultRowHeight="12"/>
  <cols>
    <col min="1" max="1" width="6.42578125" style="349" customWidth="1"/>
    <col min="2" max="2" width="55.85546875" style="349" bestFit="1" customWidth="1"/>
    <col min="3" max="4" width="20" style="349" customWidth="1"/>
    <col min="5" max="7" width="17.85546875" style="349" customWidth="1"/>
    <col min="8" max="16384" width="5" style="349"/>
  </cols>
  <sheetData>
    <row r="1" spans="2:7" ht="12.75" thickBot="1"/>
    <row r="2" spans="2:7">
      <c r="B2" s="379" t="s">
        <v>137</v>
      </c>
      <c r="C2" s="379" t="s">
        <v>13</v>
      </c>
      <c r="D2" s="380" t="s">
        <v>151</v>
      </c>
      <c r="E2" s="381" t="s">
        <v>147</v>
      </c>
      <c r="F2" s="379" t="s">
        <v>149</v>
      </c>
      <c r="G2" s="379" t="s">
        <v>21</v>
      </c>
    </row>
    <row r="3" spans="2:7" ht="12.75" thickBot="1">
      <c r="B3" s="382"/>
      <c r="C3" s="382" t="s">
        <v>199</v>
      </c>
      <c r="D3" s="382"/>
      <c r="E3" s="383" t="s">
        <v>148</v>
      </c>
      <c r="F3" s="384" t="s">
        <v>150</v>
      </c>
      <c r="G3" s="382"/>
    </row>
    <row r="4" spans="2:7">
      <c r="B4" s="385"/>
      <c r="C4" s="358"/>
      <c r="D4" s="358"/>
      <c r="E4" s="358"/>
      <c r="F4" s="386"/>
      <c r="G4" s="358"/>
    </row>
    <row r="5" spans="2:7">
      <c r="B5" s="387" t="s">
        <v>20</v>
      </c>
      <c r="C5" s="388">
        <v>2398280990.4899998</v>
      </c>
      <c r="D5" s="205">
        <f>C5/$C$10</f>
        <v>0.94550420047511075</v>
      </c>
      <c r="E5" s="205">
        <f>SUM(D6:D9)</f>
        <v>5.4495799524889213E-2</v>
      </c>
      <c r="F5" s="205">
        <f>SUM(D6:D9,D13)</f>
        <v>9.5497015495550314E-2</v>
      </c>
      <c r="G5" s="205">
        <v>9.2499999999999999E-2</v>
      </c>
    </row>
    <row r="6" spans="2:7">
      <c r="B6" s="387" t="s">
        <v>133</v>
      </c>
      <c r="C6" s="388">
        <v>0</v>
      </c>
      <c r="D6" s="205">
        <f t="shared" ref="D6:D9" si="0">C6/$C$10</f>
        <v>0</v>
      </c>
      <c r="E6" s="205">
        <v>0</v>
      </c>
      <c r="F6" s="205">
        <v>0</v>
      </c>
      <c r="G6" s="205">
        <v>0</v>
      </c>
    </row>
    <row r="7" spans="2:7">
      <c r="B7" s="387" t="s">
        <v>181</v>
      </c>
      <c r="C7" s="388">
        <v>0</v>
      </c>
      <c r="D7" s="205">
        <f t="shared" si="0"/>
        <v>0</v>
      </c>
      <c r="E7" s="205">
        <v>0</v>
      </c>
      <c r="F7" s="205">
        <v>0</v>
      </c>
      <c r="G7" s="205">
        <v>0</v>
      </c>
    </row>
    <row r="8" spans="2:7">
      <c r="B8" s="387" t="s">
        <v>134</v>
      </c>
      <c r="C8" s="388">
        <v>0</v>
      </c>
      <c r="D8" s="205">
        <f t="shared" si="0"/>
        <v>0</v>
      </c>
      <c r="E8" s="205">
        <v>0</v>
      </c>
      <c r="F8" s="205">
        <v>0</v>
      </c>
      <c r="G8" s="205">
        <v>0</v>
      </c>
    </row>
    <row r="9" spans="2:7" ht="12.75" thickBot="1">
      <c r="B9" s="387" t="s">
        <v>204</v>
      </c>
      <c r="C9" s="392">
        <v>138229148</v>
      </c>
      <c r="D9" s="205">
        <f t="shared" si="0"/>
        <v>5.4495799524889213E-2</v>
      </c>
      <c r="E9" s="205">
        <v>0</v>
      </c>
      <c r="F9" s="205">
        <v>0</v>
      </c>
      <c r="G9" s="205">
        <v>0</v>
      </c>
    </row>
    <row r="10" spans="2:7">
      <c r="B10" s="387"/>
      <c r="C10" s="388">
        <f>SUM(C5:C9)</f>
        <v>2536510138.4899998</v>
      </c>
      <c r="D10" s="206">
        <f>SUM(D5:D9)</f>
        <v>1</v>
      </c>
      <c r="E10" s="205"/>
      <c r="F10" s="207"/>
      <c r="G10" s="208"/>
    </row>
    <row r="11" spans="2:7" ht="12.75" thickBot="1">
      <c r="B11" s="387"/>
      <c r="C11" s="388"/>
      <c r="D11" s="205"/>
      <c r="E11" s="205"/>
      <c r="F11" s="207"/>
      <c r="G11" s="208"/>
    </row>
    <row r="12" spans="2:7">
      <c r="B12" s="389"/>
      <c r="C12" s="390"/>
      <c r="D12" s="206"/>
      <c r="E12" s="206"/>
      <c r="F12" s="209"/>
      <c r="G12" s="210"/>
    </row>
    <row r="13" spans="2:7">
      <c r="B13" s="387" t="s">
        <v>408</v>
      </c>
      <c r="C13" s="388">
        <v>104000000</v>
      </c>
      <c r="D13" s="205">
        <f>C13/C10</f>
        <v>4.1001215970661108E-2</v>
      </c>
      <c r="E13" s="205"/>
      <c r="F13" s="207"/>
      <c r="G13" s="208"/>
    </row>
    <row r="14" spans="2:7" ht="12.75" thickBot="1">
      <c r="B14" s="391"/>
      <c r="C14" s="392"/>
      <c r="D14" s="392"/>
      <c r="E14" s="211"/>
      <c r="F14" s="212"/>
      <c r="G14" s="211"/>
    </row>
    <row r="15" spans="2:7">
      <c r="B15" s="393"/>
      <c r="C15" s="394"/>
      <c r="D15" s="394"/>
      <c r="E15" s="213"/>
      <c r="F15" s="214"/>
      <c r="G15" s="213"/>
    </row>
    <row r="16" spans="2:7" ht="12.75" thickBot="1">
      <c r="B16" s="214"/>
      <c r="C16" s="214"/>
      <c r="D16" s="395"/>
      <c r="E16" s="224"/>
      <c r="F16" s="214"/>
      <c r="G16" s="213"/>
    </row>
    <row r="17" spans="2:7">
      <c r="B17" s="389" t="s">
        <v>143</v>
      </c>
      <c r="C17" s="396">
        <v>0</v>
      </c>
      <c r="D17" s="370"/>
      <c r="E17" s="370"/>
      <c r="F17" s="370"/>
      <c r="G17" s="370"/>
    </row>
    <row r="18" spans="2:7">
      <c r="B18" s="387" t="s">
        <v>144</v>
      </c>
      <c r="C18" s="397">
        <v>0</v>
      </c>
      <c r="D18" s="394"/>
      <c r="E18" s="215"/>
      <c r="F18" s="370"/>
      <c r="G18" s="370"/>
    </row>
    <row r="19" spans="2:7">
      <c r="B19" s="387" t="s">
        <v>201</v>
      </c>
      <c r="C19" s="397">
        <v>0</v>
      </c>
      <c r="D19" s="394"/>
      <c r="E19" s="398"/>
      <c r="F19" s="353"/>
      <c r="G19" s="353"/>
    </row>
    <row r="20" spans="2:7">
      <c r="B20" s="387" t="s">
        <v>202</v>
      </c>
      <c r="C20" s="397">
        <v>0</v>
      </c>
      <c r="D20" s="394"/>
      <c r="E20" s="353"/>
      <c r="F20" s="353"/>
      <c r="G20" s="353"/>
    </row>
    <row r="21" spans="2:7">
      <c r="B21" s="387" t="s">
        <v>188</v>
      </c>
      <c r="C21" s="397">
        <v>0</v>
      </c>
      <c r="D21" s="394"/>
      <c r="E21" s="215"/>
      <c r="F21" s="370"/>
      <c r="G21" s="370"/>
    </row>
    <row r="22" spans="2:7" ht="12.75" thickBot="1">
      <c r="B22" s="399" t="s">
        <v>187</v>
      </c>
      <c r="C22" s="400">
        <v>0</v>
      </c>
      <c r="D22" s="394"/>
      <c r="E22" s="215"/>
      <c r="F22" s="370"/>
      <c r="G22" s="370"/>
    </row>
    <row r="23" spans="2:7">
      <c r="B23" s="401"/>
      <c r="C23" s="401"/>
      <c r="D23" s="402"/>
      <c r="E23" s="216"/>
      <c r="F23" s="370"/>
      <c r="G23" s="370"/>
    </row>
    <row r="24" spans="2:7" ht="12.75" thickBot="1">
      <c r="B24" s="214"/>
      <c r="C24" s="214"/>
      <c r="D24" s="394"/>
      <c r="E24" s="213"/>
      <c r="F24" s="214"/>
      <c r="G24" s="213"/>
    </row>
    <row r="25" spans="2:7">
      <c r="B25" s="403" t="s">
        <v>418</v>
      </c>
      <c r="C25" s="404"/>
      <c r="D25" s="353"/>
      <c r="F25" s="214"/>
    </row>
    <row r="26" spans="2:7" ht="12.75" thickBot="1">
      <c r="B26" s="405"/>
      <c r="C26" s="406"/>
      <c r="D26" s="353"/>
    </row>
    <row r="27" spans="2:7">
      <c r="B27" s="387" t="s">
        <v>409</v>
      </c>
      <c r="C27" s="388">
        <f>C13</f>
        <v>104000000</v>
      </c>
      <c r="D27" s="353"/>
    </row>
    <row r="28" spans="2:7">
      <c r="B28" s="387" t="s">
        <v>132</v>
      </c>
      <c r="C28" s="388">
        <v>0</v>
      </c>
      <c r="D28" s="353"/>
    </row>
    <row r="29" spans="2:7">
      <c r="B29" s="387" t="s">
        <v>410</v>
      </c>
      <c r="C29" s="388">
        <v>0</v>
      </c>
      <c r="D29" s="353"/>
    </row>
    <row r="30" spans="2:7" ht="12.75" thickBot="1">
      <c r="B30" s="391" t="s">
        <v>411</v>
      </c>
      <c r="C30" s="392">
        <f>C27-C28+C29</f>
        <v>104000000</v>
      </c>
      <c r="D30" s="353"/>
      <c r="E30" s="213"/>
      <c r="F30" s="214"/>
      <c r="G30" s="354"/>
    </row>
    <row r="31" spans="2:7">
      <c r="B31" s="353"/>
      <c r="C31" s="353"/>
      <c r="D31" s="394"/>
      <c r="E31" s="353"/>
      <c r="F31" s="353"/>
      <c r="G31" s="353"/>
    </row>
    <row r="32" spans="2:7" ht="12.75" thickBot="1">
      <c r="B32" s="353"/>
      <c r="C32" s="353"/>
      <c r="D32" s="353"/>
      <c r="E32" s="353"/>
      <c r="F32" s="353"/>
      <c r="G32" s="354"/>
    </row>
    <row r="33" spans="2:7">
      <c r="B33" s="403" t="s">
        <v>587</v>
      </c>
      <c r="C33" s="217" t="s">
        <v>562</v>
      </c>
      <c r="D33" s="217" t="s">
        <v>563</v>
      </c>
      <c r="E33" s="354"/>
      <c r="F33" s="354"/>
      <c r="G33" s="353"/>
    </row>
    <row r="34" spans="2:7" ht="12.75" thickBot="1">
      <c r="B34" s="405"/>
      <c r="C34" s="218"/>
      <c r="D34" s="218"/>
      <c r="E34" s="354"/>
      <c r="F34" s="354"/>
      <c r="G34" s="353"/>
    </row>
    <row r="35" spans="2:7">
      <c r="B35" s="407" t="s">
        <v>558</v>
      </c>
      <c r="C35" s="206">
        <v>1.2208083692080041E-2</v>
      </c>
      <c r="D35" s="206">
        <v>1.1567001597678761E-2</v>
      </c>
      <c r="F35" s="408"/>
      <c r="G35" s="401"/>
    </row>
    <row r="36" spans="2:7" ht="12.75" thickBot="1">
      <c r="B36" s="399" t="s">
        <v>559</v>
      </c>
      <c r="C36" s="211">
        <v>9.5707033866047255E-3</v>
      </c>
      <c r="D36" s="211">
        <v>6.8718415758456169E-3</v>
      </c>
      <c r="F36" s="408"/>
      <c r="G36" s="401"/>
    </row>
    <row r="37" spans="2:7">
      <c r="B37" s="354" t="s">
        <v>412</v>
      </c>
      <c r="C37" s="370"/>
      <c r="D37" s="354"/>
      <c r="E37" s="215"/>
      <c r="F37" s="215"/>
      <c r="G37" s="215"/>
    </row>
    <row r="38" spans="2:7" ht="12.75" thickBot="1">
      <c r="C38" s="409"/>
      <c r="D38" s="409"/>
    </row>
    <row r="39" spans="2:7">
      <c r="B39" s="403" t="s">
        <v>588</v>
      </c>
      <c r="C39" s="217" t="s">
        <v>562</v>
      </c>
      <c r="D39" s="217" t="s">
        <v>563</v>
      </c>
    </row>
    <row r="40" spans="2:7" ht="12.75" thickBot="1">
      <c r="B40" s="405"/>
      <c r="C40" s="218"/>
      <c r="D40" s="218"/>
    </row>
    <row r="41" spans="2:7" ht="12.75" thickBot="1">
      <c r="B41" s="399" t="s">
        <v>564</v>
      </c>
      <c r="C41" s="508">
        <v>7.0308679550533069E-3</v>
      </c>
      <c r="D41" s="508">
        <v>6.4102329145728559E-3</v>
      </c>
    </row>
    <row r="42" spans="2:7">
      <c r="B42" s="354" t="s">
        <v>565</v>
      </c>
      <c r="C42" s="370"/>
      <c r="D42" s="354"/>
    </row>
    <row r="43" spans="2:7" ht="12.75" thickBot="1">
      <c r="C43" s="452"/>
      <c r="D43" s="409"/>
    </row>
    <row r="44" spans="2:7">
      <c r="B44" s="389" t="s">
        <v>413</v>
      </c>
      <c r="C44" s="299">
        <f>'Page 3'!L11</f>
        <v>132745065.33</v>
      </c>
      <c r="D44" s="409"/>
    </row>
    <row r="45" spans="2:7">
      <c r="B45" s="386" t="s">
        <v>414</v>
      </c>
      <c r="C45" s="299">
        <v>0</v>
      </c>
    </row>
    <row r="46" spans="2:7">
      <c r="B46" s="386" t="s">
        <v>415</v>
      </c>
      <c r="C46" s="299">
        <v>0</v>
      </c>
    </row>
    <row r="47" spans="2:7" ht="12.75" thickBot="1">
      <c r="B47" s="410" t="s">
        <v>416</v>
      </c>
      <c r="C47" s="300">
        <v>0</v>
      </c>
    </row>
    <row r="48" spans="2:7" ht="12.75" thickBot="1">
      <c r="B48" s="391" t="s">
        <v>417</v>
      </c>
      <c r="C48" s="300">
        <f>SUM(C44:C47)</f>
        <v>132745065.33</v>
      </c>
    </row>
  </sheetData>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GridLines="0" showRuler="0" view="pageLayout" zoomScale="80" zoomScaleNormal="70" zoomScaleSheetLayoutView="100" zoomScalePageLayoutView="80" workbookViewId="0">
      <selection activeCell="D40" sqref="D40"/>
    </sheetView>
  </sheetViews>
  <sheetFormatPr defaultColWidth="5" defaultRowHeight="12"/>
  <cols>
    <col min="1" max="1" width="6.42578125" style="349" customWidth="1"/>
    <col min="2" max="2" width="46.28515625" style="349" customWidth="1"/>
    <col min="3" max="3" width="16.7109375" style="349" customWidth="1"/>
    <col min="4" max="4" width="5" style="349"/>
    <col min="5" max="5" width="46.28515625" style="349" customWidth="1"/>
    <col min="6" max="6" width="16.7109375" style="349" customWidth="1"/>
    <col min="7" max="7" width="8" style="349" customWidth="1"/>
    <col min="8" max="8" width="46.28515625" style="349" bestFit="1" customWidth="1"/>
    <col min="9" max="9" width="16.7109375" style="349" customWidth="1"/>
    <col min="10" max="16384" width="5" style="349"/>
  </cols>
  <sheetData>
    <row r="2" spans="2:10" ht="12.75" thickBot="1">
      <c r="B2" s="350" t="s">
        <v>288</v>
      </c>
      <c r="C2" s="351"/>
      <c r="D2" s="351"/>
      <c r="E2" s="351"/>
      <c r="F2" s="351"/>
      <c r="G2" s="351"/>
      <c r="H2" s="351"/>
      <c r="I2" s="351"/>
      <c r="J2" s="351"/>
    </row>
    <row r="3" spans="2:10">
      <c r="B3" s="352"/>
      <c r="C3" s="353"/>
      <c r="D3" s="353"/>
      <c r="E3" s="353"/>
      <c r="F3" s="353"/>
      <c r="G3" s="353"/>
      <c r="H3" s="353"/>
      <c r="I3" s="353"/>
      <c r="J3" s="353"/>
    </row>
    <row r="4" spans="2:10">
      <c r="B4" s="411" t="s">
        <v>246</v>
      </c>
      <c r="C4" s="412"/>
      <c r="D4" s="413"/>
      <c r="E4" s="411" t="s">
        <v>422</v>
      </c>
      <c r="F4" s="411"/>
      <c r="G4" s="413"/>
      <c r="H4" s="411" t="s">
        <v>247</v>
      </c>
      <c r="I4" s="411"/>
    </row>
    <row r="5" spans="2:10">
      <c r="B5" s="414" t="s">
        <v>608</v>
      </c>
      <c r="C5" s="413"/>
      <c r="D5" s="413"/>
      <c r="E5" s="413"/>
      <c r="F5" s="413"/>
      <c r="G5" s="413"/>
      <c r="H5" s="413"/>
      <c r="I5" s="413"/>
    </row>
    <row r="6" spans="2:10">
      <c r="B6" s="413" t="s">
        <v>248</v>
      </c>
      <c r="C6" s="415">
        <v>0</v>
      </c>
      <c r="D6" s="413"/>
      <c r="E6" s="413" t="s">
        <v>423</v>
      </c>
      <c r="F6" s="174">
        <v>0</v>
      </c>
      <c r="G6" s="413"/>
      <c r="H6" s="413" t="s">
        <v>437</v>
      </c>
      <c r="I6" s="416">
        <v>0</v>
      </c>
    </row>
    <row r="7" spans="2:10">
      <c r="B7" s="413" t="s">
        <v>249</v>
      </c>
      <c r="C7" s="415">
        <v>0</v>
      </c>
      <c r="D7" s="413"/>
      <c r="E7" s="413" t="s">
        <v>250</v>
      </c>
      <c r="F7" s="174">
        <v>0</v>
      </c>
      <c r="G7" s="413"/>
      <c r="H7" s="413" t="s">
        <v>438</v>
      </c>
      <c r="I7" s="416">
        <v>0</v>
      </c>
    </row>
    <row r="8" spans="2:10" ht="12.75" thickBot="1">
      <c r="B8" s="413"/>
      <c r="C8" s="244"/>
      <c r="D8" s="413"/>
      <c r="E8" s="413" t="s">
        <v>251</v>
      </c>
      <c r="F8" s="174">
        <v>0</v>
      </c>
      <c r="G8" s="413"/>
      <c r="H8" s="413" t="s">
        <v>439</v>
      </c>
      <c r="I8" s="416">
        <v>0</v>
      </c>
    </row>
    <row r="9" spans="2:10" ht="13.5" thickTop="1" thickBot="1">
      <c r="B9" s="413"/>
      <c r="C9" s="245"/>
      <c r="D9" s="413"/>
      <c r="E9" s="413"/>
      <c r="F9" s="417"/>
      <c r="G9" s="413"/>
      <c r="H9" s="418"/>
      <c r="I9" s="353"/>
    </row>
    <row r="10" spans="2:10" ht="12.75" thickTop="1">
      <c r="B10" s="413" t="s">
        <v>252</v>
      </c>
      <c r="C10" s="509">
        <v>488576.64</v>
      </c>
      <c r="D10" s="413"/>
      <c r="E10" s="413"/>
      <c r="F10" s="419"/>
      <c r="G10" s="413"/>
      <c r="H10" s="418"/>
      <c r="I10" s="353"/>
    </row>
    <row r="11" spans="2:10">
      <c r="B11" s="413" t="s">
        <v>253</v>
      </c>
      <c r="C11" s="415">
        <v>0</v>
      </c>
      <c r="D11" s="413"/>
      <c r="E11" s="413" t="s">
        <v>424</v>
      </c>
      <c r="F11" s="174">
        <v>0</v>
      </c>
      <c r="G11" s="413"/>
      <c r="H11" s="418" t="s">
        <v>251</v>
      </c>
      <c r="I11" s="174">
        <v>0</v>
      </c>
    </row>
    <row r="12" spans="2:10" ht="12.75" thickBot="1">
      <c r="B12" s="413" t="s">
        <v>419</v>
      </c>
      <c r="C12" s="415">
        <v>0</v>
      </c>
      <c r="D12" s="413"/>
      <c r="E12" s="413" t="s">
        <v>425</v>
      </c>
      <c r="F12" s="174">
        <v>0</v>
      </c>
      <c r="G12" s="413"/>
      <c r="H12" s="418"/>
      <c r="I12" s="417"/>
    </row>
    <row r="13" spans="2:10" ht="12.75" thickTop="1">
      <c r="B13" s="413" t="s">
        <v>420</v>
      </c>
      <c r="C13" s="415">
        <v>0</v>
      </c>
      <c r="D13" s="418"/>
      <c r="E13" s="413" t="s">
        <v>420</v>
      </c>
      <c r="F13" s="174">
        <v>0</v>
      </c>
      <c r="G13" s="413"/>
      <c r="H13" s="418"/>
      <c r="I13" s="419"/>
    </row>
    <row r="14" spans="2:10" ht="12.75" thickBot="1">
      <c r="B14" s="413"/>
      <c r="C14" s="172"/>
      <c r="D14" s="413"/>
      <c r="E14" s="413"/>
      <c r="F14" s="417"/>
      <c r="G14" s="413"/>
      <c r="H14" s="418" t="s">
        <v>254</v>
      </c>
      <c r="I14" s="174">
        <v>0</v>
      </c>
    </row>
    <row r="15" spans="2:10" ht="12.75" thickTop="1">
      <c r="B15" s="413"/>
      <c r="C15" s="173"/>
      <c r="D15" s="413"/>
      <c r="E15" s="413"/>
      <c r="F15" s="419"/>
      <c r="G15" s="413"/>
      <c r="H15" s="418" t="s">
        <v>440</v>
      </c>
      <c r="I15" s="416">
        <v>0</v>
      </c>
    </row>
    <row r="16" spans="2:10">
      <c r="B16" s="413" t="s">
        <v>193</v>
      </c>
      <c r="C16" s="509">
        <v>4592652.05</v>
      </c>
      <c r="D16" s="413"/>
      <c r="E16" s="413" t="s">
        <v>255</v>
      </c>
      <c r="F16" s="174">
        <v>0</v>
      </c>
      <c r="G16" s="413"/>
      <c r="H16" s="418" t="s">
        <v>256</v>
      </c>
      <c r="I16" s="416">
        <v>0</v>
      </c>
    </row>
    <row r="17" spans="2:9" ht="12.75" thickBot="1">
      <c r="B17" s="413" t="s">
        <v>8</v>
      </c>
      <c r="C17" s="509">
        <v>9605741.2400000002</v>
      </c>
      <c r="D17" s="413"/>
      <c r="E17" s="413"/>
      <c r="F17" s="417"/>
      <c r="G17" s="413"/>
      <c r="H17" s="418"/>
      <c r="I17" s="417"/>
    </row>
    <row r="18" spans="2:9" ht="13.5" thickTop="1" thickBot="1">
      <c r="B18" s="413"/>
      <c r="C18" s="420"/>
      <c r="D18" s="413"/>
      <c r="E18" s="413"/>
      <c r="F18" s="419"/>
      <c r="G18" s="413"/>
      <c r="H18" s="418"/>
      <c r="I18" s="419"/>
    </row>
    <row r="19" spans="2:9" ht="12.75" thickTop="1">
      <c r="B19" s="413"/>
      <c r="C19" s="413"/>
      <c r="D19" s="413"/>
      <c r="E19" s="413" t="s">
        <v>426</v>
      </c>
      <c r="F19" s="174">
        <v>0</v>
      </c>
      <c r="G19" s="413"/>
      <c r="H19" s="161" t="s">
        <v>441</v>
      </c>
      <c r="I19" s="174">
        <v>0</v>
      </c>
    </row>
    <row r="20" spans="2:9">
      <c r="B20" s="411" t="s">
        <v>257</v>
      </c>
      <c r="C20" s="411"/>
      <c r="D20" s="413"/>
      <c r="E20" s="413" t="s">
        <v>427</v>
      </c>
      <c r="F20" s="174">
        <v>0</v>
      </c>
      <c r="G20" s="413"/>
      <c r="H20" s="161" t="s">
        <v>442</v>
      </c>
      <c r="I20" s="416">
        <v>0</v>
      </c>
    </row>
    <row r="21" spans="2:9">
      <c r="B21" s="414" t="s">
        <v>608</v>
      </c>
      <c r="C21" s="413"/>
      <c r="D21" s="413"/>
      <c r="G21" s="413"/>
      <c r="H21" s="161" t="s">
        <v>443</v>
      </c>
      <c r="I21" s="416">
        <v>0</v>
      </c>
    </row>
    <row r="22" spans="2:9">
      <c r="B22" s="413" t="s">
        <v>193</v>
      </c>
      <c r="C22" s="509">
        <v>130603163.38</v>
      </c>
      <c r="D22" s="413"/>
      <c r="E22" s="413" t="s">
        <v>428</v>
      </c>
      <c r="F22" s="174">
        <v>0</v>
      </c>
      <c r="G22" s="413"/>
      <c r="H22" s="161" t="s">
        <v>442</v>
      </c>
      <c r="I22" s="416">
        <v>0</v>
      </c>
    </row>
    <row r="23" spans="2:9" ht="12.75" thickBot="1">
      <c r="B23" s="413"/>
      <c r="C23" s="172"/>
      <c r="D23" s="413"/>
      <c r="E23" s="413" t="s">
        <v>429</v>
      </c>
      <c r="F23" s="174">
        <v>0</v>
      </c>
      <c r="G23" s="413"/>
      <c r="H23" s="161" t="s">
        <v>444</v>
      </c>
      <c r="I23" s="416">
        <v>0</v>
      </c>
    </row>
    <row r="24" spans="2:9" ht="12.75" thickTop="1">
      <c r="B24" s="413"/>
      <c r="C24" s="173"/>
      <c r="D24" s="413"/>
      <c r="G24" s="413"/>
      <c r="H24" s="161" t="s">
        <v>442</v>
      </c>
      <c r="I24" s="416">
        <v>0</v>
      </c>
    </row>
    <row r="25" spans="2:9">
      <c r="B25" s="413" t="s">
        <v>8</v>
      </c>
      <c r="C25" s="509">
        <v>0</v>
      </c>
      <c r="D25" s="413"/>
      <c r="E25" s="413" t="s">
        <v>430</v>
      </c>
      <c r="F25" s="174">
        <v>0</v>
      </c>
      <c r="G25" s="413"/>
      <c r="H25" s="161" t="s">
        <v>445</v>
      </c>
      <c r="I25" s="416">
        <v>0</v>
      </c>
    </row>
    <row r="26" spans="2:9" ht="12.75" thickBot="1">
      <c r="B26" s="413"/>
      <c r="C26" s="420"/>
      <c r="D26" s="413"/>
      <c r="E26" s="413" t="s">
        <v>431</v>
      </c>
      <c r="F26" s="174">
        <v>0</v>
      </c>
      <c r="G26" s="413"/>
      <c r="H26" s="161" t="s">
        <v>442</v>
      </c>
      <c r="I26" s="416">
        <v>0</v>
      </c>
    </row>
    <row r="27" spans="2:9" ht="13.5" thickTop="1" thickBot="1">
      <c r="B27" s="353"/>
      <c r="C27" s="353"/>
      <c r="D27" s="413"/>
      <c r="G27" s="413"/>
      <c r="I27" s="417"/>
    </row>
    <row r="28" spans="2:9" ht="12.75" thickTop="1">
      <c r="B28" s="353"/>
      <c r="C28" s="353"/>
      <c r="D28" s="413"/>
      <c r="E28" s="413" t="s">
        <v>432</v>
      </c>
      <c r="F28" s="174">
        <v>0</v>
      </c>
      <c r="G28" s="413"/>
      <c r="I28" s="419"/>
    </row>
    <row r="29" spans="2:9">
      <c r="B29" s="353"/>
      <c r="C29" s="353"/>
      <c r="D29" s="413"/>
      <c r="E29" s="413" t="s">
        <v>433</v>
      </c>
      <c r="F29" s="174">
        <v>0</v>
      </c>
      <c r="G29" s="413"/>
      <c r="H29" s="418" t="s">
        <v>446</v>
      </c>
      <c r="I29" s="174">
        <v>0</v>
      </c>
    </row>
    <row r="30" spans="2:9" ht="12.75" thickBot="1">
      <c r="B30" s="413"/>
      <c r="C30" s="413"/>
      <c r="D30" s="413"/>
      <c r="E30" s="413"/>
      <c r="F30" s="417"/>
      <c r="G30" s="413"/>
      <c r="H30" s="418"/>
      <c r="I30" s="417"/>
    </row>
    <row r="31" spans="2:9" ht="12.75" thickTop="1">
      <c r="B31" s="413"/>
      <c r="C31" s="413"/>
      <c r="D31" s="413"/>
      <c r="E31" s="413"/>
      <c r="F31" s="419"/>
      <c r="G31" s="413"/>
      <c r="H31" s="418"/>
      <c r="I31" s="419"/>
    </row>
    <row r="32" spans="2:9">
      <c r="B32" s="413"/>
      <c r="C32" s="413"/>
      <c r="D32" s="413"/>
      <c r="E32" s="413" t="s">
        <v>258</v>
      </c>
      <c r="F32" s="174">
        <v>0</v>
      </c>
      <c r="G32" s="413"/>
      <c r="H32" s="418" t="s">
        <v>447</v>
      </c>
      <c r="I32" s="416">
        <v>0</v>
      </c>
    </row>
    <row r="33" spans="2:9" ht="12.75" thickBot="1">
      <c r="B33" s="413"/>
      <c r="C33" s="413"/>
      <c r="D33" s="413"/>
      <c r="E33" s="413"/>
      <c r="F33" s="417"/>
      <c r="G33" s="413"/>
      <c r="H33" s="418"/>
      <c r="I33" s="417"/>
    </row>
    <row r="34" spans="2:9" ht="18" customHeight="1" thickTop="1">
      <c r="B34" s="413"/>
      <c r="C34" s="413"/>
      <c r="D34" s="413"/>
      <c r="E34" s="413"/>
      <c r="F34" s="419"/>
      <c r="G34" s="413"/>
      <c r="H34" s="418"/>
      <c r="I34" s="419"/>
    </row>
    <row r="35" spans="2:9">
      <c r="B35" s="413"/>
      <c r="C35" s="413"/>
      <c r="D35" s="413"/>
      <c r="E35" s="413" t="s">
        <v>434</v>
      </c>
      <c r="F35" s="174">
        <v>0</v>
      </c>
      <c r="G35" s="413"/>
      <c r="H35" s="418" t="s">
        <v>259</v>
      </c>
      <c r="I35" s="174">
        <v>0</v>
      </c>
    </row>
    <row r="36" spans="2:9" ht="12.75" thickBot="1">
      <c r="B36" s="413"/>
      <c r="C36" s="413"/>
      <c r="D36" s="413"/>
      <c r="E36" s="413"/>
      <c r="F36" s="417"/>
      <c r="G36" s="413"/>
      <c r="H36" s="418"/>
      <c r="I36" s="420"/>
    </row>
    <row r="37" spans="2:9" ht="12.75" thickTop="1">
      <c r="B37" s="413"/>
      <c r="C37" s="413"/>
      <c r="D37" s="413"/>
      <c r="E37" s="413"/>
      <c r="F37" s="419"/>
      <c r="G37" s="413"/>
      <c r="H37" s="418"/>
      <c r="I37" s="413"/>
    </row>
    <row r="38" spans="2:9">
      <c r="B38" s="413"/>
      <c r="C38" s="413"/>
      <c r="D38" s="413"/>
      <c r="E38" s="413" t="s">
        <v>435</v>
      </c>
      <c r="F38" s="174">
        <v>0</v>
      </c>
      <c r="G38" s="413"/>
      <c r="H38" s="411" t="s">
        <v>260</v>
      </c>
      <c r="I38" s="411"/>
    </row>
    <row r="39" spans="2:9" ht="12.75" thickBot="1">
      <c r="B39" s="413"/>
      <c r="C39" s="413"/>
      <c r="D39" s="413"/>
      <c r="E39" s="413"/>
      <c r="F39" s="420"/>
      <c r="G39" s="413"/>
      <c r="H39" s="413"/>
      <c r="I39" s="413"/>
    </row>
    <row r="40" spans="2:9" ht="12.75" thickTop="1">
      <c r="B40" s="413"/>
      <c r="C40" s="413"/>
      <c r="D40" s="413"/>
      <c r="E40" s="413"/>
      <c r="F40" s="413"/>
      <c r="G40" s="413"/>
      <c r="H40" s="413" t="s">
        <v>261</v>
      </c>
      <c r="I40" s="174">
        <v>0</v>
      </c>
    </row>
    <row r="41" spans="2:9" ht="12.75" customHeight="1">
      <c r="B41" s="413"/>
      <c r="C41" s="413"/>
      <c r="D41" s="413"/>
      <c r="E41" s="568" t="s">
        <v>421</v>
      </c>
      <c r="F41" s="490">
        <v>0</v>
      </c>
      <c r="G41" s="413"/>
      <c r="H41" s="413" t="s">
        <v>296</v>
      </c>
      <c r="I41" s="416">
        <v>0</v>
      </c>
    </row>
    <row r="42" spans="2:9">
      <c r="B42" s="413"/>
      <c r="C42" s="413"/>
      <c r="D42" s="413"/>
      <c r="E42" s="568"/>
      <c r="F42" s="174">
        <v>0</v>
      </c>
      <c r="G42" s="413"/>
      <c r="H42" s="413" t="s">
        <v>289</v>
      </c>
      <c r="I42" s="416">
        <v>0</v>
      </c>
    </row>
    <row r="43" spans="2:9">
      <c r="B43" s="413"/>
      <c r="C43" s="413"/>
      <c r="D43" s="413"/>
      <c r="E43" s="421"/>
      <c r="F43" s="413"/>
      <c r="G43" s="413"/>
      <c r="H43" s="413" t="s">
        <v>297</v>
      </c>
      <c r="I43" s="416">
        <v>0</v>
      </c>
    </row>
    <row r="44" spans="2:9" ht="12.75" thickBot="1">
      <c r="B44" s="413"/>
      <c r="C44" s="413"/>
      <c r="D44" s="413"/>
      <c r="E44" s="413"/>
      <c r="F44" s="420"/>
      <c r="G44" s="413"/>
      <c r="H44" s="418" t="s">
        <v>290</v>
      </c>
      <c r="I44" s="416">
        <v>0</v>
      </c>
    </row>
    <row r="45" spans="2:9" ht="12.75" thickTop="1">
      <c r="B45" s="413"/>
      <c r="C45" s="413"/>
      <c r="D45" s="413"/>
      <c r="E45" s="422"/>
      <c r="F45" s="413"/>
      <c r="G45" s="413"/>
      <c r="H45" s="413" t="s">
        <v>298</v>
      </c>
      <c r="I45" s="416">
        <v>0</v>
      </c>
    </row>
    <row r="46" spans="2:9">
      <c r="B46" s="413"/>
      <c r="C46" s="413"/>
      <c r="D46" s="413"/>
      <c r="E46" s="422" t="s">
        <v>277</v>
      </c>
      <c r="F46" s="174">
        <v>0</v>
      </c>
      <c r="G46" s="413"/>
      <c r="H46" s="349" t="s">
        <v>291</v>
      </c>
      <c r="I46" s="416">
        <v>0</v>
      </c>
    </row>
    <row r="47" spans="2:9" ht="12.75" thickBot="1">
      <c r="B47" s="413"/>
      <c r="C47" s="413"/>
      <c r="D47" s="413"/>
      <c r="E47" s="422"/>
      <c r="F47" s="420"/>
      <c r="G47" s="413"/>
      <c r="H47" s="349" t="s">
        <v>299</v>
      </c>
      <c r="I47" s="416">
        <v>0</v>
      </c>
    </row>
    <row r="48" spans="2:9" ht="13.5" thickTop="1" thickBot="1">
      <c r="D48" s="413"/>
      <c r="E48" s="413"/>
      <c r="F48" s="413"/>
      <c r="G48" s="352"/>
      <c r="I48" s="420"/>
    </row>
    <row r="49" spans="2:9" ht="12.75" thickTop="1">
      <c r="B49" s="422"/>
      <c r="C49" s="353"/>
      <c r="D49" s="423"/>
      <c r="E49" s="413" t="s">
        <v>278</v>
      </c>
      <c r="F49" s="174">
        <v>0</v>
      </c>
      <c r="G49" s="423"/>
      <c r="H49" s="424"/>
      <c r="I49" s="353"/>
    </row>
    <row r="50" spans="2:9" ht="12.75" thickBot="1">
      <c r="B50" s="353"/>
      <c r="C50" s="353"/>
      <c r="D50" s="423"/>
      <c r="E50" s="413"/>
      <c r="F50" s="420"/>
      <c r="G50" s="423"/>
      <c r="H50" s="413" t="s">
        <v>262</v>
      </c>
      <c r="I50" s="416">
        <v>0</v>
      </c>
    </row>
    <row r="51" spans="2:9" ht="13.5" thickTop="1" thickBot="1">
      <c r="B51" s="353"/>
      <c r="C51" s="353"/>
      <c r="D51" s="423"/>
      <c r="E51" s="413"/>
      <c r="F51" s="413"/>
      <c r="G51" s="423"/>
      <c r="H51" s="413"/>
      <c r="I51" s="425"/>
    </row>
    <row r="52" spans="2:9" ht="12.75" thickTop="1">
      <c r="B52" s="353"/>
      <c r="C52" s="353"/>
      <c r="D52" s="423"/>
      <c r="E52" s="413" t="s">
        <v>569</v>
      </c>
      <c r="F52" s="174">
        <v>0</v>
      </c>
      <c r="G52" s="423"/>
    </row>
    <row r="53" spans="2:9" ht="12.75" thickBot="1">
      <c r="B53" s="353"/>
      <c r="C53" s="353"/>
      <c r="D53" s="423"/>
      <c r="E53" s="413"/>
      <c r="F53" s="420"/>
      <c r="G53" s="423"/>
    </row>
    <row r="54" spans="2:9" ht="12.75" thickTop="1">
      <c r="B54" s="353"/>
      <c r="C54" s="353"/>
      <c r="D54" s="423"/>
      <c r="E54" s="413"/>
      <c r="F54" s="418"/>
      <c r="G54" s="423"/>
    </row>
    <row r="55" spans="2:9">
      <c r="B55" s="353"/>
      <c r="C55" s="353"/>
      <c r="D55" s="423"/>
      <c r="E55" s="411" t="s">
        <v>436</v>
      </c>
      <c r="F55" s="411"/>
      <c r="G55" s="423"/>
    </row>
    <row r="56" spans="2:9">
      <c r="B56" s="353"/>
      <c r="C56" s="353"/>
      <c r="D56" s="423"/>
      <c r="E56" s="413"/>
      <c r="F56" s="419"/>
      <c r="G56" s="423"/>
    </row>
    <row r="57" spans="2:9">
      <c r="B57" s="353"/>
      <c r="C57" s="353"/>
      <c r="D57" s="423"/>
      <c r="E57" s="413" t="s">
        <v>261</v>
      </c>
      <c r="F57" s="174">
        <v>0</v>
      </c>
      <c r="G57" s="423"/>
    </row>
    <row r="58" spans="2:9">
      <c r="B58" s="353"/>
      <c r="C58" s="353"/>
      <c r="D58" s="423"/>
      <c r="E58" s="413" t="s">
        <v>289</v>
      </c>
      <c r="F58" s="174">
        <v>0</v>
      </c>
      <c r="G58" s="423"/>
      <c r="H58" s="353"/>
      <c r="I58" s="353"/>
    </row>
    <row r="59" spans="2:9">
      <c r="E59" s="418" t="s">
        <v>290</v>
      </c>
      <c r="F59" s="174">
        <v>0</v>
      </c>
    </row>
    <row r="60" spans="2:9">
      <c r="E60" s="349" t="s">
        <v>291</v>
      </c>
      <c r="F60" s="174">
        <v>0</v>
      </c>
    </row>
    <row r="61" spans="2:9" ht="12.75" thickBot="1">
      <c r="F61" s="420"/>
    </row>
    <row r="62" spans="2:9" ht="12.75" thickTop="1">
      <c r="F62" s="413"/>
    </row>
    <row r="63" spans="2:9">
      <c r="E63" s="413" t="s">
        <v>263</v>
      </c>
      <c r="F63" s="174">
        <v>0</v>
      </c>
    </row>
    <row r="64" spans="2:9" ht="12.75" thickBot="1">
      <c r="E64" s="413"/>
      <c r="F64" s="420"/>
    </row>
    <row r="65" spans="5:6" ht="12.75" thickTop="1">
      <c r="E65" s="413"/>
      <c r="F65" s="413"/>
    </row>
    <row r="66" spans="5:6">
      <c r="E66" s="354" t="s">
        <v>264</v>
      </c>
      <c r="F66" s="174">
        <v>0</v>
      </c>
    </row>
    <row r="67" spans="5:6">
      <c r="E67" s="353"/>
    </row>
  </sheetData>
  <mergeCells count="1">
    <mergeCell ref="E41:E42"/>
  </mergeCells>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B2:P16"/>
  <sheetViews>
    <sheetView showGridLines="0" showRuler="0" view="pageLayout" zoomScale="80" zoomScaleNormal="85" zoomScaleSheetLayoutView="85" zoomScalePageLayoutView="80" workbookViewId="0">
      <selection activeCell="D40" sqref="D40"/>
    </sheetView>
  </sheetViews>
  <sheetFormatPr defaultColWidth="9.140625" defaultRowHeight="12"/>
  <cols>
    <col min="1" max="1" width="6.42578125" style="349" customWidth="1"/>
    <col min="2" max="2" width="18.85546875" style="349" customWidth="1"/>
    <col min="3" max="4" width="18.85546875" style="426" customWidth="1"/>
    <col min="5" max="5" width="24.7109375" style="426" bestFit="1" customWidth="1"/>
    <col min="6" max="9" width="18.85546875" style="426" customWidth="1"/>
    <col min="10" max="10" width="15.28515625" style="426" customWidth="1"/>
    <col min="11" max="11" width="18.85546875" style="426" customWidth="1"/>
    <col min="12" max="12" width="18" style="426" customWidth="1"/>
    <col min="13" max="13" width="16.85546875" style="426" customWidth="1"/>
    <col min="14" max="14" width="16.7109375" style="426" customWidth="1"/>
    <col min="15" max="15" width="18.85546875" style="349" customWidth="1"/>
    <col min="16" max="16" width="17.7109375" style="349" bestFit="1" customWidth="1"/>
    <col min="17" max="16384" width="9.140625" style="349"/>
  </cols>
  <sheetData>
    <row r="2" spans="2:16" ht="12.75" thickBot="1">
      <c r="B2" s="427" t="s">
        <v>295</v>
      </c>
      <c r="C2" s="428"/>
      <c r="D2" s="428"/>
      <c r="E2" s="428"/>
      <c r="F2" s="428"/>
      <c r="G2" s="428"/>
      <c r="H2" s="428"/>
      <c r="I2" s="428"/>
      <c r="J2" s="428"/>
      <c r="K2" s="428"/>
      <c r="L2" s="428"/>
      <c r="M2" s="428"/>
      <c r="N2" s="428"/>
      <c r="O2" s="428"/>
    </row>
    <row r="3" spans="2:16" ht="12.75" thickBot="1">
      <c r="B3" s="426"/>
      <c r="D3" s="429"/>
      <c r="N3" s="349"/>
    </row>
    <row r="4" spans="2:16" s="430" customFormat="1" ht="14.25" customHeight="1" thickBot="1">
      <c r="B4" s="434" t="s">
        <v>292</v>
      </c>
      <c r="C4" s="434" t="s">
        <v>347</v>
      </c>
      <c r="D4" s="435" t="s">
        <v>265</v>
      </c>
      <c r="E4" s="436" t="s">
        <v>240</v>
      </c>
      <c r="F4" s="437" t="s">
        <v>241</v>
      </c>
      <c r="G4" s="436" t="s">
        <v>242</v>
      </c>
      <c r="H4" s="437" t="s">
        <v>505</v>
      </c>
      <c r="I4" s="436" t="s">
        <v>506</v>
      </c>
      <c r="J4" s="437" t="s">
        <v>266</v>
      </c>
      <c r="K4" s="436" t="s">
        <v>243</v>
      </c>
      <c r="L4" s="437" t="s">
        <v>244</v>
      </c>
      <c r="M4" s="436" t="s">
        <v>245</v>
      </c>
      <c r="N4" s="437" t="s">
        <v>507</v>
      </c>
      <c r="O4" s="438" t="s">
        <v>566</v>
      </c>
    </row>
    <row r="5" spans="2:16" hidden="1">
      <c r="B5" s="492"/>
      <c r="C5" s="492"/>
      <c r="D5" s="513"/>
      <c r="E5" s="510"/>
      <c r="F5" s="512"/>
      <c r="G5" s="514"/>
      <c r="H5" s="511"/>
      <c r="I5" s="511"/>
      <c r="J5" s="511"/>
      <c r="K5" s="510"/>
      <c r="L5" s="512"/>
      <c r="M5" s="514"/>
      <c r="N5" s="511"/>
      <c r="O5" s="511"/>
    </row>
    <row r="6" spans="2:16" hidden="1">
      <c r="B6" s="440"/>
      <c r="C6" s="440"/>
      <c r="D6" s="441"/>
      <c r="E6" s="442"/>
      <c r="F6" s="443"/>
      <c r="G6" s="439"/>
      <c r="H6" s="444"/>
      <c r="I6" s="444"/>
      <c r="J6" s="444"/>
      <c r="K6" s="442"/>
      <c r="L6" s="443"/>
      <c r="M6" s="439"/>
      <c r="N6" s="444"/>
      <c r="O6" s="444"/>
    </row>
    <row r="7" spans="2:16" hidden="1">
      <c r="B7" s="440"/>
      <c r="C7" s="440"/>
      <c r="D7" s="441"/>
      <c r="E7" s="442"/>
      <c r="F7" s="443"/>
      <c r="G7" s="439"/>
      <c r="H7" s="444"/>
      <c r="I7" s="444"/>
      <c r="J7" s="444"/>
      <c r="K7" s="442"/>
      <c r="L7" s="443"/>
      <c r="M7" s="439"/>
      <c r="N7" s="444"/>
      <c r="O7" s="444"/>
    </row>
    <row r="8" spans="2:16" hidden="1">
      <c r="B8" s="440"/>
      <c r="C8" s="440"/>
      <c r="D8" s="441"/>
      <c r="E8" s="442"/>
      <c r="F8" s="443"/>
      <c r="G8" s="439"/>
      <c r="H8" s="444"/>
      <c r="I8" s="444"/>
      <c r="J8" s="444"/>
      <c r="K8" s="442"/>
      <c r="L8" s="443"/>
      <c r="M8" s="439"/>
      <c r="N8" s="444"/>
      <c r="O8" s="444"/>
    </row>
    <row r="9" spans="2:16" ht="12.75" thickBot="1">
      <c r="B9" s="445"/>
      <c r="C9" s="445"/>
      <c r="D9" s="446"/>
      <c r="E9" s="447"/>
      <c r="F9" s="448"/>
      <c r="G9" s="449"/>
      <c r="H9" s="450"/>
      <c r="I9" s="450"/>
      <c r="J9" s="450"/>
      <c r="K9" s="447"/>
      <c r="L9" s="448"/>
      <c r="M9" s="449"/>
      <c r="N9" s="450"/>
      <c r="O9" s="450"/>
    </row>
    <row r="10" spans="2:16" ht="12.75">
      <c r="B10" s="220" t="s">
        <v>609</v>
      </c>
      <c r="C10" s="527"/>
      <c r="D10" s="441"/>
      <c r="E10" s="528"/>
      <c r="F10" s="439"/>
      <c r="G10" s="439"/>
      <c r="H10" s="529"/>
      <c r="I10" s="529"/>
      <c r="J10" s="529"/>
      <c r="K10" s="528"/>
      <c r="L10" s="439"/>
      <c r="M10" s="439"/>
      <c r="N10" s="529"/>
      <c r="O10" s="529"/>
    </row>
    <row r="11" spans="2:16" s="426" customFormat="1">
      <c r="B11" s="349"/>
      <c r="F11" s="487"/>
      <c r="G11" s="487"/>
      <c r="H11" s="487"/>
      <c r="I11" s="487"/>
      <c r="O11" s="349"/>
      <c r="P11" s="349"/>
    </row>
    <row r="12" spans="2:16" s="426" customFormat="1">
      <c r="B12" s="431" t="s">
        <v>293</v>
      </c>
      <c r="C12" s="432"/>
      <c r="D12" s="432"/>
      <c r="F12" s="488"/>
      <c r="G12" s="489"/>
      <c r="H12" s="489"/>
      <c r="I12" s="487"/>
      <c r="O12" s="349"/>
      <c r="P12" s="349"/>
    </row>
    <row r="13" spans="2:16" ht="12.75" thickBot="1">
      <c r="C13" s="349"/>
      <c r="F13" s="487"/>
      <c r="G13" s="487"/>
      <c r="H13" s="487"/>
      <c r="I13" s="487"/>
    </row>
    <row r="14" spans="2:16" ht="12.75" thickBot="1">
      <c r="B14" s="530" t="s">
        <v>292</v>
      </c>
      <c r="C14" s="531" t="s">
        <v>560</v>
      </c>
      <c r="D14" s="531" t="s">
        <v>561</v>
      </c>
      <c r="F14" s="487"/>
      <c r="G14" s="487"/>
      <c r="H14" s="487"/>
      <c r="I14" s="487"/>
    </row>
    <row r="15" spans="2:16" ht="12.75" thickBot="1">
      <c r="B15" s="203"/>
      <c r="C15" s="204"/>
      <c r="D15" s="433"/>
    </row>
    <row r="16" spans="2:16" ht="12.75">
      <c r="B16" s="220" t="s">
        <v>610</v>
      </c>
    </row>
  </sheetData>
  <pageMargins left="0" right="0" top="0.74803149606299213" bottom="0.74803149606299213" header="0.31496062992125984" footer="0.31496062992125984"/>
  <pageSetup paperSize="8" scale="70" orientation="landscape" r:id="rId1"/>
  <headerFooter>
    <oddHeader>&amp;CFosse Master Trust Investors' Report - November 2016</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Page 1</vt:lpstr>
      <vt:lpstr>Page 2</vt:lpstr>
      <vt:lpstr>Page 3</vt:lpstr>
      <vt:lpstr>Page 4</vt:lpstr>
      <vt:lpstr>Page 5</vt:lpstr>
      <vt:lpstr>Page 6</vt:lpstr>
      <vt:lpstr>Page 7</vt:lpstr>
      <vt:lpstr>Page 8</vt:lpstr>
      <vt:lpstr>Page 9</vt:lpstr>
      <vt:lpstr>Page 10</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Ruiz de Alda, Alvaro </cp:lastModifiedBy>
  <cp:lastPrinted>2017-03-07T13:52:26Z</cp:lastPrinted>
  <dcterms:created xsi:type="dcterms:W3CDTF">2003-11-05T16:29:11Z</dcterms:created>
  <dcterms:modified xsi:type="dcterms:W3CDTF">2017-03-07T14:04:07Z</dcterms:modified>
</cp:coreProperties>
</file>